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2025年 " sheetId="1" r:id="rId1"/>
  </sheets>
  <definedNames>
    <definedName name="_xlnm._FilterDatabase" localSheetId="0" hidden="1">'2025年 '!$A$1:$M$843</definedName>
  </definedNames>
  <calcPr calcId="144525"/>
</workbook>
</file>

<file path=xl/sharedStrings.xml><?xml version="1.0" encoding="utf-8"?>
<sst xmlns="http://schemas.openxmlformats.org/spreadsheetml/2006/main" count="1323" uniqueCount="888">
  <si>
    <t>附件</t>
  </si>
  <si>
    <r>
      <rPr>
        <sz val="18"/>
        <color theme="1"/>
        <rFont val="方正小标宋简体"/>
        <charset val="134"/>
      </rPr>
      <t>2025</t>
    </r>
    <r>
      <rPr>
        <sz val="18"/>
        <color rgb="FF000000"/>
        <rFont val="方正小标宋简体"/>
        <charset val="134"/>
      </rPr>
      <t xml:space="preserve">年度退役军人职业技能培训机构及专业目录
</t>
    </r>
    <r>
      <rPr>
        <sz val="12"/>
        <color rgb="FF000000"/>
        <rFont val="方正小标宋简体"/>
        <charset val="134"/>
      </rPr>
      <t>（121家机构，463个专业）</t>
    </r>
  </si>
  <si>
    <t>序号</t>
  </si>
  <si>
    <t>机构名称</t>
  </si>
  <si>
    <t>培训专业（工种）</t>
  </si>
  <si>
    <t>课时</t>
  </si>
  <si>
    <r>
      <rPr>
        <b/>
        <sz val="11"/>
        <color indexed="8"/>
        <rFont val="仿宋_GB2312"/>
        <charset val="134"/>
      </rPr>
      <t>培训费用（元</t>
    </r>
    <r>
      <rPr>
        <b/>
        <sz val="11"/>
        <color theme="1"/>
        <rFont val="仿宋_GB2312"/>
        <charset val="134"/>
      </rPr>
      <t>/</t>
    </r>
    <r>
      <rPr>
        <b/>
        <sz val="11"/>
        <color indexed="8"/>
        <rFont val="仿宋_GB2312"/>
        <charset val="134"/>
      </rPr>
      <t>人）</t>
    </r>
  </si>
  <si>
    <t>联系人</t>
  </si>
  <si>
    <t>联系电话</t>
  </si>
  <si>
    <t>地址</t>
  </si>
  <si>
    <t>备注</t>
  </si>
  <si>
    <t>小计</t>
  </si>
  <si>
    <t>学杂费</t>
  </si>
  <si>
    <t>食宿费</t>
  </si>
  <si>
    <t>鉴定费</t>
  </si>
  <si>
    <t>保险费</t>
  </si>
  <si>
    <r>
      <rPr>
        <b/>
        <sz val="11"/>
        <color theme="1"/>
        <rFont val="仿宋_GB2312"/>
        <charset val="134"/>
      </rPr>
      <t>自治区本级</t>
    </r>
    <r>
      <rPr>
        <b/>
        <sz val="11"/>
        <color rgb="FF000000"/>
        <rFont val="仿宋_GB2312"/>
        <charset val="134"/>
      </rPr>
      <t>15家机构、63个专业</t>
    </r>
  </si>
  <si>
    <t>1</t>
  </si>
  <si>
    <t>广西壮族自治区退役军人培训中心</t>
  </si>
  <si>
    <t>电商直播（专项能力）</t>
  </si>
  <si>
    <t>黄顺</t>
  </si>
  <si>
    <t>0771-2822160</t>
  </si>
  <si>
    <r>
      <rPr>
        <sz val="11"/>
        <color indexed="8"/>
        <rFont val="仿宋_GB2312"/>
        <charset val="134"/>
      </rPr>
      <t>南宁市青秀区东葛路</t>
    </r>
    <r>
      <rPr>
        <sz val="11"/>
        <color theme="1"/>
        <rFont val="仿宋_GB2312"/>
        <charset val="0"/>
      </rPr>
      <t>1-3</t>
    </r>
    <r>
      <rPr>
        <sz val="11"/>
        <color indexed="8"/>
        <rFont val="仿宋_GB2312"/>
        <charset val="134"/>
      </rPr>
      <t>号</t>
    </r>
  </si>
  <si>
    <t>电子商务师（中级）</t>
  </si>
  <si>
    <t>短视频拍摄与制作（专项能力）</t>
  </si>
  <si>
    <t>国防教育辅导员（初级）</t>
  </si>
  <si>
    <t>国防教育辅导员（中级）</t>
  </si>
  <si>
    <t>国防教育辅导员（高级）</t>
  </si>
  <si>
    <r>
      <rPr>
        <sz val="11"/>
        <color rgb="FF000000"/>
        <rFont val="仿宋_GB2312"/>
        <charset val="0"/>
      </rPr>
      <t>民用无人机驾驶航空器操作执照（</t>
    </r>
    <r>
      <rPr>
        <sz val="11"/>
        <color theme="1"/>
        <rFont val="仿宋_GB2312"/>
        <charset val="0"/>
      </rPr>
      <t>CAAC</t>
    </r>
    <r>
      <rPr>
        <sz val="11"/>
        <color rgb="FF000000"/>
        <rFont val="仿宋_GB2312"/>
        <charset val="0"/>
      </rPr>
      <t>）</t>
    </r>
  </si>
  <si>
    <r>
      <rPr>
        <sz val="11"/>
        <color rgb="FF000000"/>
        <rFont val="仿宋_GB2312"/>
        <charset val="0"/>
      </rPr>
      <t>无人机摄影测量</t>
    </r>
    <r>
      <rPr>
        <sz val="11"/>
        <color theme="1"/>
        <rFont val="仿宋_GB2312"/>
        <charset val="0"/>
      </rPr>
      <t>(</t>
    </r>
    <r>
      <rPr>
        <sz val="11"/>
        <color rgb="FF000000"/>
        <rFont val="仿宋_GB2312"/>
        <charset val="0"/>
      </rPr>
      <t>定制）</t>
    </r>
  </si>
  <si>
    <t>小型无人机操控驾驶员</t>
  </si>
  <si>
    <t>电工（操作证）</t>
  </si>
  <si>
    <t>电工（初级）</t>
  </si>
  <si>
    <t>制冷与空调设备运行操作作业员</t>
  </si>
  <si>
    <t>汽车维修工（初级）</t>
  </si>
  <si>
    <t>汽车维修工（中级）</t>
  </si>
  <si>
    <t>消防设施操作员（中级）</t>
  </si>
  <si>
    <t>电梯安装维修工（操作证）</t>
  </si>
  <si>
    <t>信息通信网络线务员</t>
  </si>
  <si>
    <t>教学教育能力专项培训</t>
  </si>
  <si>
    <t>人工智能训练师</t>
  </si>
  <si>
    <r>
      <rPr>
        <sz val="11"/>
        <color rgb="FF000000"/>
        <rFont val="仿宋_GB2312"/>
        <charset val="134"/>
      </rPr>
      <t>南宁职业技术</t>
    </r>
    <r>
      <rPr>
        <sz val="11"/>
        <rFont val="仿宋_GB2312"/>
        <charset val="134"/>
      </rPr>
      <t>大学</t>
    </r>
  </si>
  <si>
    <t>邓勇华</t>
  </si>
  <si>
    <t>南宁市大学西路169号</t>
  </si>
  <si>
    <t>物业管理师（中级）</t>
  </si>
  <si>
    <t>汽车维修技术考证培训（初级）</t>
  </si>
  <si>
    <t>甘善泽</t>
  </si>
  <si>
    <t>汽车维修技术考证培训（中级）</t>
  </si>
  <si>
    <t>无人机驾驶执照（CAAC）</t>
  </si>
  <si>
    <t>周斌</t>
  </si>
  <si>
    <t>电工</t>
  </si>
  <si>
    <t>电工上岗证+初级证/五级</t>
  </si>
  <si>
    <t>柳州职业技术大学</t>
  </si>
  <si>
    <t>邓其贵
（
1.无人机：蔡双双；
2.电工、数控车工、数控铣工：范然然；
3.制冷与空调：潘闽枫；
4.汽车修理：朱恩洲；
5.电子商务：林翔君</t>
  </si>
  <si>
    <t>13977286952
（
蔡双双：18107723373；
范然然：17396759379；
潘闽枫：13977276261；
朱恩洲：18907728252；
林翔君：13877262644）</t>
  </si>
  <si>
    <t>柳州市鱼峰区社湾路30号</t>
  </si>
  <si>
    <t>中国民航局（CAAC）视距内驾驶员执照</t>
  </si>
  <si>
    <t>电工（操作证、初级）</t>
  </si>
  <si>
    <t>制冷上岗证+初级证/五级</t>
  </si>
  <si>
    <r>
      <rPr>
        <sz val="11"/>
        <color rgb="FF000000"/>
        <rFont val="仿宋_GB2312"/>
        <charset val="134"/>
      </rPr>
      <t>电子商务师（中级</t>
    </r>
    <r>
      <rPr>
        <sz val="11"/>
        <color indexed="8"/>
        <rFont val="仿宋_GB2312"/>
        <charset val="0"/>
      </rPr>
      <t>/</t>
    </r>
    <r>
      <rPr>
        <sz val="11"/>
        <color indexed="8"/>
        <rFont val="仿宋_GB2312"/>
        <charset val="134"/>
      </rPr>
      <t>四级）</t>
    </r>
  </si>
  <si>
    <t>汽车修理工考证培训（中级工）</t>
  </si>
  <si>
    <t>汽车维修检验工（中级/四级）</t>
  </si>
  <si>
    <t>汽车修理工考证培训（初级工）</t>
  </si>
  <si>
    <t>数控车工（中级/四级）</t>
  </si>
  <si>
    <t>数控铣工（中级/四级）</t>
  </si>
  <si>
    <t>桂林理工大学</t>
  </si>
  <si>
    <t>李锋</t>
  </si>
  <si>
    <t>桂林市七星区建干路12号</t>
  </si>
  <si>
    <r>
      <rPr>
        <sz val="11"/>
        <color rgb="FF000000"/>
        <rFont val="仿宋_GB2312"/>
        <charset val="134"/>
      </rPr>
      <t>数控车工（中级</t>
    </r>
    <r>
      <rPr>
        <sz val="11"/>
        <rFont val="仿宋_GB2312"/>
        <charset val="134"/>
      </rPr>
      <t>/</t>
    </r>
    <r>
      <rPr>
        <sz val="9"/>
        <rFont val="仿宋_GB2312"/>
        <charset val="134"/>
      </rPr>
      <t>四级</t>
    </r>
    <r>
      <rPr>
        <sz val="11"/>
        <rFont val="宋体"/>
        <charset val="134"/>
      </rPr>
      <t>）</t>
    </r>
  </si>
  <si>
    <r>
      <rPr>
        <sz val="11"/>
        <color rgb="FF000000"/>
        <rFont val="仿宋_GB2312"/>
        <charset val="134"/>
      </rPr>
      <t>数控铣工（中级</t>
    </r>
    <r>
      <rPr>
        <sz val="11"/>
        <rFont val="仿宋_GB2312"/>
        <charset val="134"/>
      </rPr>
      <t>/</t>
    </r>
    <r>
      <rPr>
        <sz val="9"/>
        <rFont val="仿宋_GB2312"/>
        <charset val="134"/>
      </rPr>
      <t>四级</t>
    </r>
    <r>
      <rPr>
        <sz val="11"/>
        <rFont val="宋体"/>
        <charset val="134"/>
      </rPr>
      <t>）</t>
    </r>
  </si>
  <si>
    <t>数据标注和算法测试两个方向</t>
  </si>
  <si>
    <t>无人机驾驶执照（CAAC)</t>
  </si>
  <si>
    <t>无人机摄影测量</t>
  </si>
  <si>
    <t>消防设施操作员</t>
  </si>
  <si>
    <t>短视频拍摄与制作</t>
  </si>
  <si>
    <t>国防教育辅导员</t>
  </si>
  <si>
    <t>电商直播</t>
  </si>
  <si>
    <t>广西交通职业技术学院</t>
  </si>
  <si>
    <t>陈建文</t>
  </si>
  <si>
    <t>南宁市兴宁区昆仑大道1258号</t>
  </si>
  <si>
    <t>海员培训</t>
  </si>
  <si>
    <t>考证费、体检费、伙食费学员自理</t>
  </si>
  <si>
    <t>教育教学能力专项培训</t>
  </si>
  <si>
    <t>考证费学员自理</t>
  </si>
  <si>
    <t>电梯安装维修员</t>
  </si>
  <si>
    <t>信息通信网络机务员</t>
  </si>
  <si>
    <t>电子商务师</t>
  </si>
  <si>
    <t>家用电器维修工（中级/四级）</t>
  </si>
  <si>
    <t>中式（西式）烹调</t>
  </si>
  <si>
    <t>北海市易远职业培训学校有限公司</t>
  </si>
  <si>
    <t>电工（等级证、上岗证）</t>
  </si>
  <si>
    <t>冯盈盈</t>
  </si>
  <si>
    <t>北海市海城区广东路105号恒昌广场二楼</t>
  </si>
  <si>
    <t>考试费学员自己支付</t>
  </si>
  <si>
    <t>广西机电技师学院</t>
  </si>
  <si>
    <t>谢志朝</t>
  </si>
  <si>
    <t>防城港市港口区文昌街道龙琴路高铁站旁公交车站西侧</t>
  </si>
  <si>
    <t>电商直播（专项）</t>
  </si>
  <si>
    <t>电子商务师（初级）</t>
  </si>
  <si>
    <t>短视频拍摄与制作（专项）</t>
  </si>
  <si>
    <t>中式（西式）烹调（初级）</t>
  </si>
  <si>
    <t>制冷与空调设备运行操作作业员（上岗证）</t>
  </si>
  <si>
    <t>低压电工（操作证）</t>
  </si>
  <si>
    <t>电工（中级）</t>
  </si>
  <si>
    <t>广西英华国际职业学院</t>
  </si>
  <si>
    <t>周小冬</t>
  </si>
  <si>
    <t xml:space="preserve">广西壮族自治区钦州市钦南区西环南路188号  </t>
  </si>
  <si>
    <t>手机短视频拍摄与制作（专项能力）</t>
  </si>
  <si>
    <t>中式烹调师（初级）</t>
  </si>
  <si>
    <t>西式烹调师（初级）</t>
  </si>
  <si>
    <t>北部湾大学</t>
  </si>
  <si>
    <t>值班水手（合格证项目）</t>
  </si>
  <si>
    <t>尹俊杰</t>
  </si>
  <si>
    <t>钦州市滨海新城滨海大道12号</t>
  </si>
  <si>
    <t>值班水手、机工全部课时480，加考试时间全程需3个月。还需学生自己出适任证书、就业帮扶、考试费、体检费等费用3692元</t>
  </si>
  <si>
    <t>值班机工（合格证项目）</t>
  </si>
  <si>
    <r>
      <rPr>
        <sz val="11"/>
        <color theme="1"/>
        <rFont val="仿宋_GB2312"/>
        <charset val="134"/>
      </rPr>
      <t>培训天数</t>
    </r>
    <r>
      <rPr>
        <sz val="11"/>
        <color indexed="8"/>
        <rFont val="仿宋_GB2312"/>
        <charset val="134"/>
      </rPr>
      <t>25天，费用7300，还需自付1350元</t>
    </r>
  </si>
  <si>
    <t>数控车工（中级）</t>
  </si>
  <si>
    <t>数控铣工（中级）</t>
  </si>
  <si>
    <t>广西物流职业技术学院</t>
  </si>
  <si>
    <t>吴莲洁</t>
  </si>
  <si>
    <t>广西贵港市港北区聚贤路8号</t>
  </si>
  <si>
    <t>低压电工</t>
  </si>
  <si>
    <t>民用无人机驾驶航空器操作执照（CAAC）</t>
  </si>
  <si>
    <t>无人机摄影测量(定制）</t>
  </si>
  <si>
    <t>柳州市民宇职业培训学校</t>
  </si>
  <si>
    <r>
      <rPr>
        <sz val="11"/>
        <rFont val="仿宋_GB2312"/>
        <charset val="134"/>
      </rPr>
      <t>无人机摄影测量</t>
    </r>
    <r>
      <rPr>
        <sz val="11"/>
        <rFont val="仿宋_GB2312"/>
        <charset val="0"/>
      </rPr>
      <t xml:space="preserve"> </t>
    </r>
  </si>
  <si>
    <t>杨鹏</t>
  </si>
  <si>
    <t>柳州市鱼峰区驾鹤路89号</t>
  </si>
  <si>
    <r>
      <rPr>
        <sz val="11"/>
        <rFont val="仿宋_GB2312"/>
        <charset val="134"/>
      </rPr>
      <t>无人机驾驶执照（</t>
    </r>
    <r>
      <rPr>
        <sz val="11"/>
        <rFont val="仿宋_GB2312"/>
        <charset val="0"/>
      </rPr>
      <t>CAAC</t>
    </r>
    <r>
      <rPr>
        <sz val="11"/>
        <rFont val="仿宋_GB2312"/>
        <charset val="134"/>
      </rPr>
      <t>）</t>
    </r>
  </si>
  <si>
    <t>玉林华港中等职业技术学校</t>
  </si>
  <si>
    <t>莫杰钧</t>
  </si>
  <si>
    <t>17707752008、17707758012</t>
  </si>
  <si>
    <t>玉林市大南路与二环南路交汇处</t>
  </si>
  <si>
    <t>百色学院</t>
  </si>
  <si>
    <t>江宏梦</t>
  </si>
  <si>
    <r>
      <rPr>
        <sz val="11"/>
        <color theme="1"/>
        <rFont val="宋体"/>
        <charset val="134"/>
      </rPr>
      <t>百色市右江区中山二路</t>
    </r>
    <r>
      <rPr>
        <sz val="11"/>
        <color theme="1"/>
        <rFont val="Times New Roman"/>
        <charset val="0"/>
      </rPr>
      <t>21</t>
    </r>
    <r>
      <rPr>
        <sz val="11"/>
        <color theme="1"/>
        <rFont val="宋体"/>
        <charset val="134"/>
      </rPr>
      <t>号</t>
    </r>
  </si>
  <si>
    <t>贺州学院</t>
  </si>
  <si>
    <t>黄维聪</t>
  </si>
  <si>
    <t>0774-5592257</t>
  </si>
  <si>
    <t>贺州市八步区潇贺大道3261号</t>
  </si>
  <si>
    <t>人工智能训练师（初级）</t>
  </si>
  <si>
    <t>按第三方认定机构收费标准另外收取</t>
  </si>
  <si>
    <t>广西科虹有害生物防治股份有限公司</t>
  </si>
  <si>
    <t>杨自华</t>
  </si>
  <si>
    <r>
      <rPr>
        <sz val="11"/>
        <color theme="1"/>
        <rFont val="仿宋_GB2312"/>
        <charset val="134"/>
      </rPr>
      <t>柳州市鱼峰区新柳大道</t>
    </r>
    <r>
      <rPr>
        <sz val="11"/>
        <color theme="1"/>
        <rFont val="仿宋_GB2312"/>
        <charset val="0"/>
      </rPr>
      <t>102</t>
    </r>
    <r>
      <rPr>
        <sz val="11"/>
        <color theme="1"/>
        <rFont val="仿宋_GB2312"/>
        <charset val="134"/>
      </rPr>
      <t>号</t>
    </r>
  </si>
  <si>
    <t>崇左市创跃职业培训学校</t>
  </si>
  <si>
    <t>肖佳</t>
  </si>
  <si>
    <t>15077029195</t>
  </si>
  <si>
    <t>南宁市13家机构、71个专业</t>
  </si>
  <si>
    <t>南宁市圣弘职业培训学校</t>
  </si>
  <si>
    <t>计算机及外部设备装配调试员</t>
  </si>
  <si>
    <t>何懿</t>
  </si>
  <si>
    <t>135571178355</t>
  </si>
  <si>
    <t>南宁市良庆区建业二街5号标准厂房实训中心二、三楼</t>
  </si>
  <si>
    <t>麒麟操作系统桌面工程师</t>
  </si>
  <si>
    <t>平面设计师</t>
  </si>
  <si>
    <t>广电和通信设备电子装接工</t>
  </si>
  <si>
    <t>智慧5G无线设备安装工程师</t>
  </si>
  <si>
    <t>广西大雄鹰科技有限公司</t>
  </si>
  <si>
    <t>小型无人机操控驾驶员-旋翼机-多旋翼</t>
  </si>
  <si>
    <t>李俊勇</t>
  </si>
  <si>
    <t>南宁市青秀区长湖路5号北面的房屋二楼1号铺面、2号铺面</t>
  </si>
  <si>
    <t>小型无人机操控驾驶员-旋翼机-多旋翼-超视距-多旋翼</t>
  </si>
  <si>
    <t>中型无人机操控驾驶员-旋翼机-多旋翼</t>
  </si>
  <si>
    <t>中型无人机操控驾驶员-旋翼机-多旋翼-超视距-多旋翼</t>
  </si>
  <si>
    <t>广西启迪创新跨境电子商务有限公司</t>
  </si>
  <si>
    <t>诸葛榕荷</t>
  </si>
  <si>
    <t>南宁市良庆区杜鹃路8号南宁综合保税区出口加工产业园D2栋厂房第五层5-99号（南宁综合保税区）</t>
  </si>
  <si>
    <t>跨境电商海外营销（初级）</t>
  </si>
  <si>
    <t>跨境电商海外营销（中级）</t>
  </si>
  <si>
    <t>跨境电商海外营销（高级）</t>
  </si>
  <si>
    <t>Lazada运营师（初级）</t>
  </si>
  <si>
    <t>Lazada运营师（中级）</t>
  </si>
  <si>
    <t>Lazada运营师（高级）</t>
  </si>
  <si>
    <t>物流仓储与运输客户服务</t>
  </si>
  <si>
    <t>网络营销</t>
  </si>
  <si>
    <t>南宁市群健职业培训学校</t>
  </si>
  <si>
    <t>挖掘机司机</t>
  </si>
  <si>
    <t>何建云</t>
  </si>
  <si>
    <t>南宁市邕宁区五象大道152号</t>
  </si>
  <si>
    <t>社会体育指导员（健身教练）</t>
  </si>
  <si>
    <t>焊工（初级）</t>
  </si>
  <si>
    <t>焊工（中级）</t>
  </si>
  <si>
    <t>装载机司机（初级）</t>
  </si>
  <si>
    <t>装载机司机（中级）</t>
  </si>
  <si>
    <t>叉车司机（初级）</t>
  </si>
  <si>
    <t>叉车司机（中级）</t>
  </si>
  <si>
    <t>应急救援员（初级）</t>
  </si>
  <si>
    <t>南宁市数字智能中等职业技术学校</t>
  </si>
  <si>
    <t>信息通讯网络机务员（初级）</t>
  </si>
  <si>
    <t>黄鑫</t>
  </si>
  <si>
    <t>南宁市西乡塘区西津路32号</t>
  </si>
  <si>
    <t>信息通讯网络机务员（中级）</t>
  </si>
  <si>
    <t>信息通讯网络线务员（初级）</t>
  </si>
  <si>
    <t>信息通讯网络线务员（中级）</t>
  </si>
  <si>
    <t>网络与信息安全管理员（初级）</t>
  </si>
  <si>
    <t>网络与信息安全管理员（中级）</t>
  </si>
  <si>
    <t>计算机维修工（初级）</t>
  </si>
  <si>
    <t>计算机维修工（中级）</t>
  </si>
  <si>
    <t>计算机及外部设备装配调试员（初级）</t>
  </si>
  <si>
    <t>计算机及外部设备装配调试员（中级）</t>
  </si>
  <si>
    <t>南宁市龙港驾驶培训有限公司</t>
  </si>
  <si>
    <t>机动车驾驶培训（C1证）</t>
  </si>
  <si>
    <t>李飞睿</t>
  </si>
  <si>
    <t>南宁市西乡塘区上饶街道办陈东路南宁龙光驾校（清川校区）</t>
  </si>
  <si>
    <t>机动车驾驶培训（C2证）</t>
  </si>
  <si>
    <t>机动车驾驶培训（B1证）</t>
  </si>
  <si>
    <t>横州市路路通机动车驾驶员培训有限公司</t>
  </si>
  <si>
    <t>覃湘</t>
  </si>
  <si>
    <t>横州市横州镇长安路（黎有佑、黎毅、谢清改宅）</t>
  </si>
  <si>
    <t>宾阳县安顺驾驶员培训学校</t>
  </si>
  <si>
    <t>曾小丹</t>
  </si>
  <si>
    <t>南宁市宾阳县宾州镇环城公路武陵路马池村路段</t>
  </si>
  <si>
    <t>南宁市清大东方消防职业技能培训学校有限公司</t>
  </si>
  <si>
    <t>中级消防设施操作员</t>
  </si>
  <si>
    <t>何文益</t>
  </si>
  <si>
    <t>南宁市江南区亭江路28号新10+1广场四层402商铺</t>
  </si>
  <si>
    <t>广西华南烹饪技工学校</t>
  </si>
  <si>
    <t>罗彩微</t>
  </si>
  <si>
    <t>南宁市西乡塘区连兴路与兴津路交叉口西北</t>
  </si>
  <si>
    <t>中式烹调师（中级）</t>
  </si>
  <si>
    <t>中式面点师（初级）</t>
  </si>
  <si>
    <t>中式面点师（中级）</t>
  </si>
  <si>
    <t>西式面点师（初级）</t>
  </si>
  <si>
    <t>西式面点师（中级）</t>
  </si>
  <si>
    <t>广西机电工业学校</t>
  </si>
  <si>
    <t>特种设备安全管理和作业人员（电梯修理）</t>
  </si>
  <si>
    <t>苏慧霞</t>
  </si>
  <si>
    <t>南宁市青秀区东葛路109号</t>
  </si>
  <si>
    <t>工程测量员（初级）</t>
  </si>
  <si>
    <t>广西安全生产科学研究院</t>
  </si>
  <si>
    <t>高压电工（上岗证）</t>
  </si>
  <si>
    <t>庞广胜</t>
  </si>
  <si>
    <t>南宁市西乡塘区振兴路110号南宁生态产业园A2栋第四层厂房南侧西面</t>
  </si>
  <si>
    <t>低压电工（上岗证）</t>
  </si>
  <si>
    <t>高处安装、维护、拆除</t>
  </si>
  <si>
    <t>熔化焊接与热切割</t>
  </si>
  <si>
    <t>制冷与空调设备运行操作</t>
  </si>
  <si>
    <t>金属非金属矿山支柱</t>
  </si>
  <si>
    <t>金属非金属矿山排水</t>
  </si>
  <si>
    <t>金属非金属矿山安全检查（露天矿山）</t>
  </si>
  <si>
    <t>广西交通运输学校</t>
  </si>
  <si>
    <t>值班水手</t>
  </si>
  <si>
    <t>曾志伟</t>
  </si>
  <si>
    <t>南宁市西乡塘区大学东路109号</t>
  </si>
  <si>
    <t>值班机工</t>
  </si>
  <si>
    <t>一年制高级船员三副项目</t>
  </si>
  <si>
    <t>一年制高级船员三管轮项目</t>
  </si>
  <si>
    <t>柳州市3家机构、28个专业</t>
  </si>
  <si>
    <t>柳州市拓谷职业培训学校</t>
  </si>
  <si>
    <t>黎剑军</t>
  </si>
  <si>
    <t>柳州市城中区西江路55号基建大院</t>
  </si>
  <si>
    <t>创业培训（SYB）</t>
  </si>
  <si>
    <t>挖掘机司机（初级）</t>
  </si>
  <si>
    <t>育婴员（初级）</t>
  </si>
  <si>
    <t>保育师（初级）</t>
  </si>
  <si>
    <t>茶艺师（初级）</t>
  </si>
  <si>
    <t>传统螺蛳粉制作（专项能力）</t>
  </si>
  <si>
    <t>家居保洁（专项能力）</t>
  </si>
  <si>
    <t>母婴护理（专项能力）</t>
  </si>
  <si>
    <t>面包烘焙（专项能力）</t>
  </si>
  <si>
    <t>柳州市兵帮兵职业技能培训学校</t>
  </si>
  <si>
    <t>胡焕军</t>
  </si>
  <si>
    <t>柳州市静兰路2号汇东智郡1栋1-7、2栋3-33-43-53-63-7</t>
  </si>
  <si>
    <t>企业人力资源管理师（初级）</t>
  </si>
  <si>
    <t>无人机摄影测量（专项能力）</t>
  </si>
  <si>
    <t>民用无人驾驶航空器系统操作手</t>
  </si>
  <si>
    <t>柳州市振华职业培训学校</t>
  </si>
  <si>
    <t>韦文萍</t>
  </si>
  <si>
    <t>柳州市鱼峰区阳和工业新区春苑路112号</t>
  </si>
  <si>
    <t>企业人力资源管理师（中级）</t>
  </si>
  <si>
    <t>劳动关系协调师（中级）</t>
  </si>
  <si>
    <t>桂林市11家机构、58个专业</t>
  </si>
  <si>
    <t>桂林市交通技工学校</t>
  </si>
  <si>
    <t>汽车维修工（初级）-
（含部分新能源汽车维修内容、二手车价值评估内容）</t>
  </si>
  <si>
    <t>赵修苇
易李森</t>
  </si>
  <si>
    <t>18290115021
17707837869</t>
  </si>
  <si>
    <t>桂林市辅星路1号</t>
  </si>
  <si>
    <t>电工（初级）-（含部分工业机器人内容）</t>
  </si>
  <si>
    <t>网络新媒体运营（含电商直播及手机短视频拍摄与制作专项能力）</t>
  </si>
  <si>
    <t>计算机排版（含AI人工智能和办公软件应用专项能力）</t>
  </si>
  <si>
    <t>桂林陆通驾驶员培训有限公司</t>
  </si>
  <si>
    <t>机动车驾驶培训（A1证）</t>
  </si>
  <si>
    <t>何伟</t>
  </si>
  <si>
    <t>桂林市七星区横塘路31号</t>
  </si>
  <si>
    <t>机动车驾驶培训（A2证）</t>
  </si>
  <si>
    <t>机动车驾驶培训（A3证）</t>
  </si>
  <si>
    <t>机动车驾驶培训（B2证）</t>
  </si>
  <si>
    <t>货物运输驾驶从业资格证培训考试</t>
  </si>
  <si>
    <t>道路旅客从业资格证培训考试</t>
  </si>
  <si>
    <t>网约车资格证培训</t>
  </si>
  <si>
    <t>桂林展翼飞行营地管理有限公司</t>
  </si>
  <si>
    <r>
      <rPr>
        <sz val="11"/>
        <color theme="1"/>
        <rFont val="仿宋_GB2312"/>
        <charset val="134"/>
      </rPr>
      <t>民用无人机执照视距内驾驶员（</t>
    </r>
    <r>
      <rPr>
        <sz val="11"/>
        <color indexed="8"/>
        <rFont val="仿宋_GB2312"/>
        <charset val="134"/>
      </rPr>
      <t>CAAC</t>
    </r>
    <r>
      <rPr>
        <sz val="11"/>
        <color theme="1"/>
        <rFont val="仿宋_GB2312"/>
        <charset val="134"/>
      </rPr>
      <t>）</t>
    </r>
  </si>
  <si>
    <t>周艳梅</t>
  </si>
  <si>
    <t>桂林市大圩古镇大埠村</t>
  </si>
  <si>
    <r>
      <rPr>
        <sz val="11"/>
        <color theme="1"/>
        <rFont val="仿宋_GB2312"/>
        <charset val="134"/>
      </rPr>
      <t>民用无人机执照超视距机长（</t>
    </r>
    <r>
      <rPr>
        <sz val="11"/>
        <color indexed="8"/>
        <rFont val="仿宋_GB2312"/>
        <charset val="134"/>
      </rPr>
      <t>CAAC</t>
    </r>
    <r>
      <rPr>
        <sz val="11"/>
        <color theme="1"/>
        <rFont val="仿宋_GB2312"/>
        <charset val="134"/>
      </rPr>
      <t>）</t>
    </r>
  </si>
  <si>
    <t>UTC无人机植保技术（定制）</t>
  </si>
  <si>
    <t>UTC安防巡检（定制）</t>
  </si>
  <si>
    <t>UTC航拍摄影（定制）</t>
  </si>
  <si>
    <t>遥控航空横型飞行员执照（ASFC）</t>
  </si>
  <si>
    <t>户外拓展培训师</t>
  </si>
  <si>
    <t>临桂县恒鑫驾驶员培训中心</t>
  </si>
  <si>
    <t>黄和祥</t>
  </si>
  <si>
    <t>桂林市临桂区建设路40号</t>
  </si>
  <si>
    <t>桂林金马职业培训学校</t>
  </si>
  <si>
    <t>黄梅</t>
  </si>
  <si>
    <t>桂林市秀峰区解放东路9号正阳门电脑城三楼</t>
  </si>
  <si>
    <t>计算机排版（专项能力）</t>
  </si>
  <si>
    <t>电子商务师（高级）</t>
  </si>
  <si>
    <t>互联网营销师（初级）</t>
  </si>
  <si>
    <t>互联网营销师（中级）</t>
  </si>
  <si>
    <t>互联网营销师（高级）</t>
  </si>
  <si>
    <t>桂林市乐潜体育文化传播有限公司</t>
  </si>
  <si>
    <t>潜水资质培训-OW开放水域潜水员</t>
  </si>
  <si>
    <t>明明</t>
  </si>
  <si>
    <t>桂林市象山区上海路7号</t>
  </si>
  <si>
    <t>专业救援培训-山岳绳索救援员</t>
  </si>
  <si>
    <t>水域救援培训-IRB激流救援员</t>
  </si>
  <si>
    <t>水域救援培训-激流救援员R1/R2</t>
  </si>
  <si>
    <t>水域救援培训-IRB充气艇救援</t>
  </si>
  <si>
    <t>警务安保培训-EMT1.徒手格斗与控制</t>
  </si>
  <si>
    <t>全州县全桂机动车驾驶员培训学校</t>
  </si>
  <si>
    <t>赵雪冰</t>
  </si>
  <si>
    <t>桂林市全州县桂黄西路全桂驾校</t>
  </si>
  <si>
    <t>广西阿比克体育健身服务有限公司</t>
  </si>
  <si>
    <t>健身教练</t>
  </si>
  <si>
    <t>苏枫</t>
  </si>
  <si>
    <t>桂林市七星区环城北二路36号阿比克健身水晶城店</t>
  </si>
  <si>
    <t>游泳救生员</t>
  </si>
  <si>
    <t>游泳救生员（零基础）</t>
  </si>
  <si>
    <t>桂林市卫凯职业培训学校</t>
  </si>
  <si>
    <t>保安员资格证</t>
  </si>
  <si>
    <t>邓朝付</t>
  </si>
  <si>
    <t>桂林市七星区毛塘路桂林市卫凯职业培训学校</t>
  </si>
  <si>
    <t>保安员中级</t>
  </si>
  <si>
    <t>消防设施操作员初级</t>
  </si>
  <si>
    <t>消防设施操作员中级</t>
  </si>
  <si>
    <t>广西石油六公司技工学校</t>
  </si>
  <si>
    <t>电焊工</t>
  </si>
  <si>
    <t>卢瑾</t>
  </si>
  <si>
    <t>广西桂林市七星区横塘路45号</t>
  </si>
  <si>
    <t>叉车</t>
  </si>
  <si>
    <t>钳工</t>
  </si>
  <si>
    <t>电焊工（等级证+上岗证）</t>
  </si>
  <si>
    <t>电工（等级证+上岗证）</t>
  </si>
  <si>
    <t>叉车（等级证+上岗证）</t>
  </si>
  <si>
    <t>广西城际轨道交通有限公司</t>
  </si>
  <si>
    <t>轨道列车司机</t>
  </si>
  <si>
    <t>蒋长城</t>
  </si>
  <si>
    <t>桂林市象山区凯风路99号</t>
  </si>
  <si>
    <t>铁路客运服务员</t>
  </si>
  <si>
    <t>轨道交通信号工</t>
  </si>
  <si>
    <t>接触网工</t>
  </si>
  <si>
    <t>防城港市7个机构、43个专业</t>
  </si>
  <si>
    <t>广西东兴市雄风交通运输集团有限公司机动车驾驶员培训中心</t>
  </si>
  <si>
    <t>机动车驾驶培训（A1）</t>
  </si>
  <si>
    <t>邓辉礼</t>
  </si>
  <si>
    <t>0770-7687508</t>
  </si>
  <si>
    <t>防城港东兴市北仑大道503号</t>
  </si>
  <si>
    <t>机动车驾驶培训（A2）</t>
  </si>
  <si>
    <t>机动车驾驶培训（A3）</t>
  </si>
  <si>
    <t>机动车驾驶培训（B2）</t>
  </si>
  <si>
    <t>机动车驾驶培训（C1）</t>
  </si>
  <si>
    <t>机动车驾驶培训（C2）</t>
  </si>
  <si>
    <t>防城港市理工职业
学校</t>
  </si>
  <si>
    <t>中型多旋翼无人机(无人机CAAC执照)</t>
  </si>
  <si>
    <t>田果</t>
  </si>
  <si>
    <t>广西壮族自治区防城港市防城区江山半岛科教园区滨海公路南侧</t>
  </si>
  <si>
    <t>熔化焊接与热切割作业（操作证）</t>
  </si>
  <si>
    <t>应急救援员（中级）</t>
  </si>
  <si>
    <t>叉车司机（操作证）</t>
  </si>
  <si>
    <t>防城港宏正职业技能培训学校</t>
  </si>
  <si>
    <t>高压电工（操作证）</t>
  </si>
  <si>
    <t>肖武文</t>
  </si>
  <si>
    <t>防城港市港口区渔万路29号</t>
  </si>
  <si>
    <t>登高架设作业（操作证）</t>
  </si>
  <si>
    <t>高处安装、维护与拆除（操作证）</t>
  </si>
  <si>
    <t>煤气作业（操作证）</t>
  </si>
  <si>
    <t>化工自动化控制仪表作业（操作证）</t>
  </si>
  <si>
    <t>防爆电气作业（操作证）</t>
  </si>
  <si>
    <t>电气试验作业（操作证）</t>
  </si>
  <si>
    <t>电力电缆作业（操作证）</t>
  </si>
  <si>
    <t>继电保护作业（操作证）</t>
  </si>
  <si>
    <t>特种设备安全管理员（A）</t>
  </si>
  <si>
    <t>叉车司机（N1）</t>
  </si>
  <si>
    <t>电工（高级）</t>
  </si>
  <si>
    <t>焊工（高级）</t>
  </si>
  <si>
    <t>防城港市骏安汽车驾驶员培训有限公司</t>
  </si>
  <si>
    <t>黄智健</t>
  </si>
  <si>
    <t>防城港市港口区桃花湾片区彩虹街北街（天和修理厂旁）</t>
  </si>
  <si>
    <t>广西东兴市雄风交通运输集团有限公司防城机动车驾驶员培训中心</t>
  </si>
  <si>
    <t>许素芸</t>
  </si>
  <si>
    <t>防城港市防城区防东路317号</t>
  </si>
  <si>
    <t>广西东兴市雄风交通运输集团有限公司上思机动车驾驶员培训中心</t>
  </si>
  <si>
    <t>邓文雪</t>
  </si>
  <si>
    <t>防城港市上思县永兴大道工业集中区</t>
  </si>
  <si>
    <t>上思县弘毅机动车驾驶技术培训服务有限公司</t>
  </si>
  <si>
    <t>胡荣秀</t>
  </si>
  <si>
    <t>防城港市上思县职业教育培训中心</t>
  </si>
  <si>
    <t>梧州市5个机构、51个专业</t>
  </si>
  <si>
    <t>梧州职业学院</t>
  </si>
  <si>
    <t>尹瑜</t>
  </si>
  <si>
    <t>梧州市长洲区三龙大道120号</t>
  </si>
  <si>
    <t>汽车装调工（初级）</t>
  </si>
  <si>
    <t>医疗护理员（初级）</t>
  </si>
  <si>
    <t>家政服务员（初级）</t>
  </si>
  <si>
    <t>保健按摩师（初级）</t>
  </si>
  <si>
    <t>钢筋工（初级）</t>
  </si>
  <si>
    <t>装饰装修工（初级）</t>
  </si>
  <si>
    <t>评茶员（初级）</t>
  </si>
  <si>
    <t>评茶师（中级）</t>
  </si>
  <si>
    <t>餐厅服务员（初级）</t>
  </si>
  <si>
    <t>砌筑工（初级）</t>
  </si>
  <si>
    <t>起重装卸机械操作工（叉车）特种证</t>
  </si>
  <si>
    <t>起重装卸机械操作工（叉车）初级工</t>
  </si>
  <si>
    <t>企业安全管理员（操作证）</t>
  </si>
  <si>
    <t>梧州市清大东方培训学校有限公司</t>
  </si>
  <si>
    <t>保安员（初级）</t>
  </si>
  <si>
    <t>李莉</t>
  </si>
  <si>
    <t xml:space="preserve">梧州市长洲区红岭路18号旁9层综合大楼4楼
</t>
  </si>
  <si>
    <t>计算机操作员（初级）</t>
  </si>
  <si>
    <t>消防设施操作员（初级）</t>
  </si>
  <si>
    <t>焊工（操作证）</t>
  </si>
  <si>
    <t>营销员（初级）</t>
  </si>
  <si>
    <t>SYB创业培训</t>
  </si>
  <si>
    <t>社会体育指导员（初级）</t>
  </si>
  <si>
    <t>茶艺师（中级）</t>
  </si>
  <si>
    <t>营销员（中级）</t>
  </si>
  <si>
    <t>农村电商（专项能力）</t>
  </si>
  <si>
    <t>网络新媒体运营（专项能力）</t>
  </si>
  <si>
    <t>网络营销（专项能力）</t>
  </si>
  <si>
    <t>梧州市佑铭机动车驾驶员培训有限责任公司</t>
  </si>
  <si>
    <t>周彩霞</t>
  </si>
  <si>
    <t>梧州市外向型工业园区3号楼B-2地块</t>
  </si>
  <si>
    <t>梧州市万达机动车驾驶员培训服务有限公司</t>
  </si>
  <si>
    <t>胡小桃</t>
  </si>
  <si>
    <t xml:space="preserve">梧州市长洲区三龙大道东一路万达驾校
</t>
  </si>
  <si>
    <t>广西景航无人机有限公司</t>
  </si>
  <si>
    <t>民航无人机执照视距内驾驶员（III类-旋翼机-多旋翼）</t>
  </si>
  <si>
    <t>陈麒羽</t>
  </si>
  <si>
    <t xml:space="preserve">广西南宁市民族大道157号财富国际广场4号楼8楼
</t>
  </si>
  <si>
    <t>ASFC 遥控模型航空器(无人机) 飞行员执照</t>
  </si>
  <si>
    <t>UTC植保无人机系统操作手合格证</t>
  </si>
  <si>
    <t>民用无人机操控员应用合格证（微轻型）</t>
  </si>
  <si>
    <t>玉林市11家机构、30个专业</t>
  </si>
  <si>
    <t>玉林市机电工程学校</t>
  </si>
  <si>
    <t>无人机操作员</t>
  </si>
  <si>
    <t>李志雄</t>
  </si>
  <si>
    <t>玉林市教育中路82号</t>
  </si>
  <si>
    <t>玉林澜和消防安全技能培训学校</t>
  </si>
  <si>
    <t>张传国</t>
  </si>
  <si>
    <t>玉林市城站路南江开发区旭塘里E区八幢1-3号</t>
  </si>
  <si>
    <t>玉林市海岸驾驶员培训有限公司</t>
  </si>
  <si>
    <t>小型汽车机动车驾驶证（C1/C2）</t>
  </si>
  <si>
    <t>欧承芳</t>
  </si>
  <si>
    <t>玉林市玉州区新民路504号</t>
  </si>
  <si>
    <t>机动车驾驶培训（A1/A3）</t>
  </si>
  <si>
    <t>牵引挂车机动车驾驶证（A2）</t>
  </si>
  <si>
    <t>大型货车机动车驾驶证（B2证）</t>
  </si>
  <si>
    <t>玉林市电大职业学校</t>
  </si>
  <si>
    <t>梅国翠</t>
  </si>
  <si>
    <t>玉林市教育中路92号</t>
  </si>
  <si>
    <t>北流市志达驾驶员培训
有限公司</t>
  </si>
  <si>
    <t>陈倩玲</t>
  </si>
  <si>
    <t>玉林北流市北流镇中灵村望牛寨肚</t>
  </si>
  <si>
    <t>机动车驾驶培训（C1/C2证）</t>
  </si>
  <si>
    <t>机动车驾驶培训（D/E证）</t>
  </si>
  <si>
    <t>容县财源机动车驾驶员培训有限责任公司</t>
  </si>
  <si>
    <t>许艺</t>
  </si>
  <si>
    <t>玉林市容县容州镇城西路437号</t>
  </si>
  <si>
    <t>容县驰翔职业培训学校</t>
  </si>
  <si>
    <t>项锐红</t>
  </si>
  <si>
    <t>玉林市容县容州镇西上街123号</t>
  </si>
  <si>
    <t>心理咨询师（初级）</t>
  </si>
  <si>
    <t>陆川县启航职业培训学校</t>
  </si>
  <si>
    <t>朱琼笋</t>
  </si>
  <si>
    <t>玉林市陆川县温泉镇白鹤南一巷</t>
  </si>
  <si>
    <t>博白县亮亮机动车驾驶员培训中心</t>
  </si>
  <si>
    <t>刘亮亮</t>
  </si>
  <si>
    <t>玉林市博白县绿珠大道西绿洲一品小区1-107号</t>
  </si>
  <si>
    <t>兴业县佳通职业技术学校</t>
  </si>
  <si>
    <t>梁世伟</t>
  </si>
  <si>
    <t>玉林市兴业县石南镇玉贵路236号</t>
  </si>
  <si>
    <t>玉林市兴顺驾驶员培训有限公司</t>
  </si>
  <si>
    <t>文立军</t>
  </si>
  <si>
    <t>玉林市玉州区教育东路67号</t>
  </si>
  <si>
    <t>北海市2家机构，13个专业</t>
  </si>
  <si>
    <t>北海市圣泰职业技能培训学校有限公司</t>
  </si>
  <si>
    <t>桥式/门式起重机司机（操作证）</t>
  </si>
  <si>
    <t>李国娟</t>
  </si>
  <si>
    <t>15007807779 0779-2022933</t>
  </si>
  <si>
    <t>北海市海城区西藏路11号银河科技园综合楼一楼（第八小学银河校区路口进入直行350米）</t>
  </si>
  <si>
    <t>挖掘机司机（操作证）</t>
  </si>
  <si>
    <t>装载机司机（操作证）</t>
  </si>
  <si>
    <t>叉车司机（初级工）</t>
  </si>
  <si>
    <t>挖掘机司机（初级工）</t>
  </si>
  <si>
    <t>装载机司机（初级工）</t>
  </si>
  <si>
    <t>电工（初级工）</t>
  </si>
  <si>
    <t>电工（中级工）</t>
  </si>
  <si>
    <t>合浦方升机动车驾驶员培训有限公司</t>
  </si>
  <si>
    <t>许云燕</t>
  </si>
  <si>
    <t>13978906353 0779-7217389</t>
  </si>
  <si>
    <t>北海市合浦县廉州镇金鸡西路118号龙源华府1栋1-2商铺底层</t>
  </si>
  <si>
    <t>钦州市9个机构、26个专业</t>
  </si>
  <si>
    <t>值班水手（远洋、沿海）</t>
  </si>
  <si>
    <t>甘兆斌</t>
  </si>
  <si>
    <t>广西壮族自治区钦州市滨海新城滨海大道 12 号</t>
  </si>
  <si>
    <t>值班机工（远洋、沿海）</t>
  </si>
  <si>
    <t>无人机操控驾驶员（CAAC）</t>
  </si>
  <si>
    <t>钦州市钦南区扬帆职业技能培训学校</t>
  </si>
  <si>
    <t>阮征</t>
  </si>
  <si>
    <t>钦南区人民路38号</t>
  </si>
  <si>
    <t>无人机驾驶（初级）</t>
  </si>
  <si>
    <t>无人机驾驶（中级）</t>
  </si>
  <si>
    <t>钦州市广泰机动车驾驶员培训有限公司</t>
  </si>
  <si>
    <t>机动车驾驶培训(B2)</t>
  </si>
  <si>
    <t>马雪萍</t>
  </si>
  <si>
    <t>钦北区山塘社区冲口坪村</t>
  </si>
  <si>
    <t>机动车驾驶培训(C1)</t>
  </si>
  <si>
    <t>机动车驾驶培训(D)</t>
  </si>
  <si>
    <t>浦北威通机动车驾驶员培训有限公司</t>
  </si>
  <si>
    <t>冯萍</t>
  </si>
  <si>
    <t>浦北县小江镇平马村委新瓷器厂南向</t>
  </si>
  <si>
    <t>钦州市荣盛机动车驾驶员培训有限公司</t>
  </si>
  <si>
    <t>机动车驾驶培训(A2)</t>
  </si>
  <si>
    <t>廖花英</t>
  </si>
  <si>
    <t>钦州市南北二级公路拘留所旁</t>
  </si>
  <si>
    <t>机动车驾驶培训(C2)</t>
  </si>
  <si>
    <t>灵山县灵隆驾驶员培训有限公司</t>
  </si>
  <si>
    <t>姚冰善</t>
  </si>
  <si>
    <t>灵山县灵城镇海峰路南六巷20号</t>
  </si>
  <si>
    <t>灵山县志盛机动车驾驶员培训有限公司</t>
  </si>
  <si>
    <t>凌长广</t>
  </si>
  <si>
    <t>灵山县灵城镇江南路66号</t>
  </si>
  <si>
    <t>灵山县鸿图机动车驾驶员培训有限公司</t>
  </si>
  <si>
    <t>伍丽萍</t>
  </si>
  <si>
    <t>灵山县灵城镇谭礼村赶虫岭南</t>
  </si>
  <si>
    <t>浦北县天大机动车驾驶员培训有限公司</t>
  </si>
  <si>
    <t>机动车驾驶培训(B1)</t>
  </si>
  <si>
    <t>谭智方</t>
  </si>
  <si>
    <t>钦州市浦北县越州大道6号</t>
  </si>
  <si>
    <t>百色市13家机构、161个专业</t>
  </si>
  <si>
    <t>百色市汇仁职业技能培训学校有限公司</t>
  </si>
  <si>
    <t>黄洁</t>
  </si>
  <si>
    <t>百色市右江区沙州路西鼎盛麓湖康园北100米二楼</t>
  </si>
  <si>
    <t>电子商务师（初级工）</t>
  </si>
  <si>
    <t>电子商务师（中级工）</t>
  </si>
  <si>
    <t>农业经理人（初级工）</t>
  </si>
  <si>
    <t>农业经理人（中级工）</t>
  </si>
  <si>
    <t>新型电商短视频直播</t>
  </si>
  <si>
    <t>健身教练（初级工）</t>
  </si>
  <si>
    <t>健身教练（中级工）</t>
  </si>
  <si>
    <t>消防设施操作员（初级工）</t>
  </si>
  <si>
    <t>消防设施操作员（中级工）</t>
  </si>
  <si>
    <t>礼仪指导师（初级工）</t>
  </si>
  <si>
    <t>保健按摩师（初级工）</t>
  </si>
  <si>
    <t>中式烹调师（初级工）</t>
  </si>
  <si>
    <t>中式烹调师（中级工）</t>
  </si>
  <si>
    <t>中式面点师（初级工）</t>
  </si>
  <si>
    <t>中式面点师（中级工）</t>
  </si>
  <si>
    <t>二手车价值评估（专项能力）</t>
  </si>
  <si>
    <t>快递收发与配送（专项能力）</t>
  </si>
  <si>
    <t>心理咨询师（高级）</t>
  </si>
  <si>
    <t>汽车维修工（初级工）</t>
  </si>
  <si>
    <t>汽车维修工（中级工）</t>
  </si>
  <si>
    <t>传统螺蛳粉烹制（专项能力）</t>
  </si>
  <si>
    <t>桂林米粉制作（专项能力）</t>
  </si>
  <si>
    <t>南宁老友粉烹制（专项能力）</t>
  </si>
  <si>
    <t>游泳教练员（初级工）</t>
  </si>
  <si>
    <t>游泳教练员（中级工）</t>
  </si>
  <si>
    <t>游泳救生员（初级工）</t>
  </si>
  <si>
    <t>游泳救生员（中级工）</t>
  </si>
  <si>
    <t>人工智能训练师（中级工）</t>
  </si>
  <si>
    <t>UTC无无人机测绘技术（定制）</t>
  </si>
  <si>
    <t>民盟百色市工业职业技术学校</t>
  </si>
  <si>
    <r>
      <rPr>
        <sz val="11"/>
        <rFont val="仿宋_GB2312"/>
        <charset val="134"/>
      </rPr>
      <t>唐子</t>
    </r>
    <r>
      <rPr>
        <sz val="11"/>
        <rFont val="宋体"/>
        <charset val="134"/>
      </rPr>
      <t>昇</t>
    </r>
  </si>
  <si>
    <t>百色市城北二路17号</t>
  </si>
  <si>
    <t>装载机（铲车）司机（操作证）</t>
  </si>
  <si>
    <t>叉车司机（中级工）</t>
  </si>
  <si>
    <t>百色工业技工学校</t>
  </si>
  <si>
    <t>陆福辉</t>
  </si>
  <si>
    <t>百色市右江区城东大道200号</t>
  </si>
  <si>
    <t>汽车维修检验工（初级工）</t>
  </si>
  <si>
    <t>汽车维修检验工（中级工）</t>
  </si>
  <si>
    <t>百色三美职业技能培训学校有限责任公司</t>
  </si>
  <si>
    <t>无人机操控员</t>
  </si>
  <si>
    <t>黄欣华</t>
  </si>
  <si>
    <t>百色市右江区龙景街道石龙社区（原石龙小学）</t>
  </si>
  <si>
    <t>保育员（初级工）</t>
  </si>
  <si>
    <t>保育员（中级工）</t>
  </si>
  <si>
    <t>育婴师（初级工）</t>
  </si>
  <si>
    <t>育婴师（中级工）</t>
  </si>
  <si>
    <t>家政服务（初级工）</t>
  </si>
  <si>
    <t>家政服务（中级工）</t>
  </si>
  <si>
    <t>广西育群特种设备职业培训学校有限公司</t>
  </si>
  <si>
    <t>黎灿</t>
  </si>
  <si>
    <t>百色市右江区城东亿丰国际商博城2183-2190号铺面</t>
  </si>
  <si>
    <t>塔式起重机司机（操作证）</t>
  </si>
  <si>
    <t>建筑起重司索信号工（操作证）</t>
  </si>
  <si>
    <t>建筑架子工（操作证）</t>
  </si>
  <si>
    <t>建筑电工（操作证）</t>
  </si>
  <si>
    <t>施工升降机司机（操作证）</t>
  </si>
  <si>
    <t>流动式起重机司机（操作证）</t>
  </si>
  <si>
    <t>门式起重机司机（操作证）</t>
  </si>
  <si>
    <t>抓木机（操作证）</t>
  </si>
  <si>
    <t>桥式起重机司机（操作证）</t>
  </si>
  <si>
    <t>百色市名厨烹饪职业技能培训学校</t>
  </si>
  <si>
    <t>林容可</t>
  </si>
  <si>
    <t>百色市右江区江滨三路沙滩公园北岸三层324号</t>
  </si>
  <si>
    <t>广西百色誉信职业技能培训学校有限公司</t>
  </si>
  <si>
    <t>雷秀连</t>
  </si>
  <si>
    <t>百色市四塘镇红岗路29号</t>
  </si>
  <si>
    <t>焊工（初级工）</t>
  </si>
  <si>
    <t>焊工（中级工）</t>
  </si>
  <si>
    <t>百色市精诚职业技能培训学校</t>
  </si>
  <si>
    <t>粮食作物栽培工（初级工）</t>
  </si>
  <si>
    <t>谭彩森</t>
  </si>
  <si>
    <t>百色市右江区城北一路29号金都商业街C段二楼（金都美食城大门旁左边）</t>
  </si>
  <si>
    <t>粮食作物栽培工（中级工）</t>
  </si>
  <si>
    <t>果树栽培工（初级工）</t>
  </si>
  <si>
    <t>果树栽培工（中级工）</t>
  </si>
  <si>
    <t>家禽饲养工（初级工）</t>
  </si>
  <si>
    <t>家禽饲养工（中级工）</t>
  </si>
  <si>
    <t>创业培训（SYB、GYB、网络培训）</t>
  </si>
  <si>
    <t>电焊工（初级工）</t>
  </si>
  <si>
    <t>电焊工（中级工）</t>
  </si>
  <si>
    <t>低压电工（初级工）</t>
  </si>
  <si>
    <t>低压电工（中级工）</t>
  </si>
  <si>
    <t>果树嫁接</t>
  </si>
  <si>
    <t>地方特色水果种植</t>
  </si>
  <si>
    <t>地产油茶林改造</t>
  </si>
  <si>
    <t>百色市交通技工学校</t>
  </si>
  <si>
    <t>李程</t>
  </si>
  <si>
    <t>百色市右江区城北一路29号</t>
  </si>
  <si>
    <t>摩托车维修工（初级工）</t>
  </si>
  <si>
    <t>家政服务员</t>
  </si>
  <si>
    <t>计算机操作员（初级工）</t>
  </si>
  <si>
    <t>计算机维修工（初级工）</t>
  </si>
  <si>
    <t>计算机网络管理员（初级工）</t>
  </si>
  <si>
    <t>美发师（初级）</t>
  </si>
  <si>
    <t>百色市金华职业技术学校</t>
  </si>
  <si>
    <t>李园业</t>
  </si>
  <si>
    <t>百色市右江区城北二路17号</t>
  </si>
  <si>
    <t>五色糯米饭制作（专项能力）</t>
  </si>
  <si>
    <t>壮乡卷筒粉制作（专项能力）</t>
  </si>
  <si>
    <t>电酥皮茶点制作（专项能力）</t>
  </si>
  <si>
    <t>百色市壮妹职业技能培训学校有限公司</t>
  </si>
  <si>
    <t>梁彩仙</t>
  </si>
  <si>
    <t>百色市右江区龙景街道LJ02-02-02地块鼎盛中央城一期10栋（10-103.201.202.203.205）号</t>
  </si>
  <si>
    <t>电子商务师（高级工）</t>
  </si>
  <si>
    <t>农村电商运营（专项能力）</t>
  </si>
  <si>
    <t>百色风雷文化教育培训学校有限公司</t>
  </si>
  <si>
    <t>育婴员（初级工）</t>
  </si>
  <si>
    <t>黄竹</t>
  </si>
  <si>
    <t>百色市右江区中山二路19号</t>
  </si>
  <si>
    <t>育婴员（中级工）</t>
  </si>
  <si>
    <t>保洁员（初级工）</t>
  </si>
  <si>
    <t>保洁员（中级工）</t>
  </si>
  <si>
    <t>快递员（初级工）</t>
  </si>
  <si>
    <t>快递员（中级工）</t>
  </si>
  <si>
    <t>靖西市实诚职业技能培训学校</t>
  </si>
  <si>
    <t>何光伟</t>
  </si>
  <si>
    <t>靖西市新龙路老乡家园小区2栋一层7号商铺</t>
  </si>
  <si>
    <t>起重装卸机械操作工（叉车司机）</t>
  </si>
  <si>
    <t>贺州市4家机构、33个专业</t>
  </si>
  <si>
    <t>贺州市农机驾驶员培训有限责任公司</t>
  </si>
  <si>
    <t>莫丽华</t>
  </si>
  <si>
    <t xml:space="preserve">贺州市西约街西南一巷38号
</t>
  </si>
  <si>
    <t>贺州市平桂区恒通职业技能培训学校</t>
  </si>
  <si>
    <t>黄金珠宝加工（项目制）</t>
  </si>
  <si>
    <t>黄旭宽</t>
  </si>
  <si>
    <t xml:space="preserve">贺州市平桂区平桂南路1号（平桂退役军人创业孵化基地
</t>
  </si>
  <si>
    <t>创业指导（专项能力）</t>
  </si>
  <si>
    <t>爆破作业人员（操作证）</t>
  </si>
  <si>
    <t>民用无人驾驶航空器系统操作员</t>
  </si>
  <si>
    <t>工业机器人系统操作员（初级）</t>
  </si>
  <si>
    <t>大棚蔬菜种植（专项能力）</t>
  </si>
  <si>
    <t>果树嫁接（专项能力）</t>
  </si>
  <si>
    <t>装配式建筑施工员</t>
  </si>
  <si>
    <t>跨境电商（专项能力）</t>
  </si>
  <si>
    <t>抖音网店运营（专项能力）</t>
  </si>
  <si>
    <t>富川瑶族自治县鑫运汽车驾驶培训学校</t>
  </si>
  <si>
    <t>林春平</t>
  </si>
  <si>
    <t xml:space="preserve">贺州市富川县新永路
</t>
  </si>
  <si>
    <t>广西梧州农业学校</t>
  </si>
  <si>
    <t>赖江连</t>
  </si>
  <si>
    <t xml:space="preserve">贺州市建设东路156-1号
</t>
  </si>
  <si>
    <t>民用无人机驾驶航空器操控员</t>
  </si>
  <si>
    <t>河池市6家机构、20个专业</t>
  </si>
  <si>
    <t>广西现代职业技术学院</t>
  </si>
  <si>
    <t>无人机驾驶员</t>
  </si>
  <si>
    <t>罗之尚</t>
  </si>
  <si>
    <t xml:space="preserve">河池市金城江区金城西路2号
</t>
  </si>
  <si>
    <t>高压电工</t>
  </si>
  <si>
    <t>高处作业</t>
  </si>
  <si>
    <t>焊工</t>
  </si>
  <si>
    <t>叉车司机</t>
  </si>
  <si>
    <t>电气实验作业（操作证）</t>
  </si>
  <si>
    <t>河池市德强科技有限责任公司</t>
  </si>
  <si>
    <t>中型CAAC无人机视距内驾驶员</t>
  </si>
  <si>
    <t>蓝晓雨</t>
  </si>
  <si>
    <t>河池市金城江区职教路26号</t>
  </si>
  <si>
    <t>河池市金诚机动车驾驶员培训学校</t>
  </si>
  <si>
    <t>韦依妮</t>
  </si>
  <si>
    <t xml:space="preserve">河池市金城江区南环路（原军分区打靶场内）金诚驾校
</t>
  </si>
  <si>
    <t>河池市港兴机动车驾驶员培训学校</t>
  </si>
  <si>
    <t>吴梓毓</t>
  </si>
  <si>
    <t>河池市宜州区金宜大道688号</t>
  </si>
  <si>
    <t>都安瑶族自治县粤海机动车驾驶员培训学校</t>
  </si>
  <si>
    <t>卢宝军</t>
  </si>
  <si>
    <t>河池市都安县安阳镇巴谭工业园区内</t>
  </si>
  <si>
    <t>广西大化县文明机动车驾驶员培训有限公司</t>
  </si>
  <si>
    <t>莫春连</t>
  </si>
  <si>
    <t>河池市大化县大化镇兴化路309号</t>
  </si>
  <si>
    <t>来宾市13家机构、89个专业</t>
  </si>
  <si>
    <t>广西来宾市兵港机动车驾驶员培训有限责任公司</t>
  </si>
  <si>
    <t>驾驶证培训（C1）</t>
  </si>
  <si>
    <t>肖连昌</t>
  </si>
  <si>
    <t>15107829855</t>
  </si>
  <si>
    <t>广西来宾市兴宾区华侨大道与新侨路交叉口东北角（兵港驾校）</t>
  </si>
  <si>
    <t>2</t>
  </si>
  <si>
    <t xml:space="preserve">武宣县宏德机动车驾驶员培训有限公司 </t>
  </si>
  <si>
    <t>于洋</t>
  </si>
  <si>
    <t>13152549828</t>
  </si>
  <si>
    <t>武宣县武宣镇城北路缸瓦厂村1-8号</t>
  </si>
  <si>
    <t>3</t>
  </si>
  <si>
    <t>金秀县宾飞速机动车驾驶员服务有限公司</t>
  </si>
  <si>
    <t>机动车驾驶员培训（C1、C2）</t>
  </si>
  <si>
    <t>秦伟</t>
  </si>
  <si>
    <t>15978256260</t>
  </si>
  <si>
    <t>金秀县桐木镇桐木至水晶路（桐木敬老院西侧旁）</t>
  </si>
  <si>
    <t>4</t>
  </si>
  <si>
    <t>广西来宾产投国宾机动车驾驶员培训有限公司</t>
  </si>
  <si>
    <t>B2货车</t>
  </si>
  <si>
    <t>/</t>
  </si>
  <si>
    <t>赵闯</t>
  </si>
  <si>
    <t>13768521788</t>
  </si>
  <si>
    <t>来宾市象州县马坪考场</t>
  </si>
  <si>
    <t>A2货车</t>
  </si>
  <si>
    <r>
      <rPr>
        <sz val="11"/>
        <color rgb="FF000000"/>
        <rFont val="仿宋_GB2312"/>
        <charset val="134"/>
      </rPr>
      <t>A1/B1/A3</t>
    </r>
    <r>
      <rPr>
        <sz val="11"/>
        <color indexed="8"/>
        <rFont val="仿宋_GB2312"/>
        <charset val="134"/>
      </rPr>
      <t>客车</t>
    </r>
  </si>
  <si>
    <t>C1/C2小型汽车</t>
  </si>
  <si>
    <t>C5残疾车</t>
  </si>
  <si>
    <t>C6轻型牵引车（可拖房车）</t>
  </si>
  <si>
    <t>5</t>
  </si>
  <si>
    <t xml:space="preserve">来宾市蜂巢宏达职业技能培训学校 </t>
  </si>
  <si>
    <t>杨艳艳</t>
  </si>
  <si>
    <t>13768932431</t>
  </si>
  <si>
    <t>来宾市兴宾南路与天然桥交叉口东北角职工之家8号楼6层</t>
  </si>
  <si>
    <t>家政服务员（中级）</t>
  </si>
  <si>
    <t>专项家政服务员：母婴护理（月嫂）、家居保洁、老人照料、家庭生活照料、病患陪护</t>
  </si>
  <si>
    <t>养老护理员（初级）</t>
  </si>
  <si>
    <t>养老护理员（中级）</t>
  </si>
  <si>
    <t>美发师（中级）</t>
  </si>
  <si>
    <t>创业培训</t>
  </si>
  <si>
    <t>育婴师（初级）</t>
  </si>
  <si>
    <t>育婴师（中级）</t>
  </si>
  <si>
    <t>保育师（中级）</t>
  </si>
  <si>
    <t>美容师（初级）</t>
  </si>
  <si>
    <t>美容师（中级）</t>
  </si>
  <si>
    <t>6</t>
  </si>
  <si>
    <t xml:space="preserve">来宾市开普勒职业技能培训学校有限公司 </t>
  </si>
  <si>
    <t>姜宁</t>
  </si>
  <si>
    <t>13978297095</t>
  </si>
  <si>
    <t>来宾市兴宾区星城路3-1号第8层南面（数字发展大厦）</t>
  </si>
  <si>
    <t>专项电子商务师：农村电商运营、电商直播、商品信息采集、商务数据分析、网店装修、网络新媒体运营、网络营销</t>
  </si>
  <si>
    <t>7</t>
  </si>
  <si>
    <t>来宾市求实职业培训学校有限公司</t>
  </si>
  <si>
    <t>电工（初级职业技能等级证+低压电工特种作业操作证）</t>
  </si>
  <si>
    <t>梁朝丞</t>
  </si>
  <si>
    <t>13788789258</t>
  </si>
  <si>
    <t>兴宾区大桥路171号</t>
  </si>
  <si>
    <t>电工（中级职业技能等级证+低压电工特种作业操作证）</t>
  </si>
  <si>
    <t>电工（ 高级职业技能等级证+低压电工特种作业操作证）</t>
  </si>
  <si>
    <t>焊工（初级职业技能等级证+电焊工特种作业操作证）</t>
  </si>
  <si>
    <t>焊工（中级职业技能等级证+电焊工特种作业操作证）</t>
  </si>
  <si>
    <t>焊工（高级职业技能等级证+电焊工特种作业操作证）</t>
  </si>
  <si>
    <t>砌筑工（中级）</t>
  </si>
  <si>
    <t>家政服务员（高级）</t>
  </si>
  <si>
    <t>养老护理员（高级）</t>
  </si>
  <si>
    <t>医疗护理员（中级）</t>
  </si>
  <si>
    <t>医疗护理员（高级）</t>
  </si>
  <si>
    <t>保健按摩师（中级）</t>
  </si>
  <si>
    <t>保健按摩师（高级）</t>
  </si>
  <si>
    <t>公共营养师（中级）</t>
  </si>
  <si>
    <t>公共营养师（高级）</t>
  </si>
  <si>
    <t>健康管理师（高级）</t>
  </si>
  <si>
    <t>8</t>
  </si>
  <si>
    <t>来宾职业教育中心学校</t>
  </si>
  <si>
    <t>黄业勃</t>
  </si>
  <si>
    <t>18978208153</t>
  </si>
  <si>
    <t>来宾市华侨投资区水韵路68号</t>
  </si>
  <si>
    <t>汽车维修工</t>
  </si>
  <si>
    <t>中式烹饪技术</t>
  </si>
  <si>
    <t>传统螺蛳粉烹制</t>
  </si>
  <si>
    <t>电子商务</t>
  </si>
  <si>
    <t>9</t>
  </si>
  <si>
    <t>广西科技师范学院</t>
  </si>
  <si>
    <t>钟伟民</t>
  </si>
  <si>
    <t>17776208842</t>
  </si>
  <si>
    <t>来宾市铁北大道966号</t>
  </si>
  <si>
    <t>陈华信</t>
  </si>
  <si>
    <t>18978261762</t>
  </si>
  <si>
    <t>工业机器人系统操作员（中级）</t>
  </si>
  <si>
    <t>工业机器人系统操作员（高级）</t>
  </si>
  <si>
    <t>高压电工作业（新训）</t>
  </si>
  <si>
    <t>0</t>
  </si>
  <si>
    <t>206</t>
  </si>
  <si>
    <t>50</t>
  </si>
  <si>
    <t>潘甲</t>
  </si>
  <si>
    <t>13659629099</t>
  </si>
  <si>
    <t>电压电工作业（新训）</t>
  </si>
  <si>
    <t>电力电缆作业（新训）</t>
  </si>
  <si>
    <t>高压电工作业（复审）</t>
  </si>
  <si>
    <t>56</t>
  </si>
  <si>
    <t>电压电工作业（复审）</t>
  </si>
  <si>
    <t>电力电缆作业（复审）</t>
  </si>
  <si>
    <t>10</t>
  </si>
  <si>
    <t>来宾市技工学校</t>
  </si>
  <si>
    <t>覃文海</t>
  </si>
  <si>
    <t>13737256760</t>
  </si>
  <si>
    <t>来宾市兴宾区爱华路82号</t>
  </si>
  <si>
    <t>11</t>
  </si>
  <si>
    <t>广西来宾市亿帆体育培训有限公司</t>
  </si>
  <si>
    <t>游泳救生员（国职）</t>
  </si>
  <si>
    <t>谢友</t>
  </si>
  <si>
    <t>15277182305</t>
  </si>
  <si>
    <t>来宾市澜海豚游泳馆</t>
  </si>
  <si>
    <t>12</t>
  </si>
  <si>
    <t xml:space="preserve">来宾市广来旺农机培训学校有限公司 </t>
  </si>
  <si>
    <t>初学G1、K1</t>
  </si>
  <si>
    <t>韦彩仲</t>
  </si>
  <si>
    <t>13507829557</t>
  </si>
  <si>
    <t>兴宾区合山路东三巷37号</t>
  </si>
  <si>
    <t>初学G2、K2、R、S</t>
  </si>
  <si>
    <t>K1增驾K2、G1增驾G2</t>
  </si>
  <si>
    <r>
      <rPr>
        <sz val="11"/>
        <color theme="1"/>
        <rFont val="仿宋_GB2312"/>
        <charset val="134"/>
      </rPr>
      <t>G2</t>
    </r>
    <r>
      <rPr>
        <sz val="11"/>
        <color indexed="8"/>
        <rFont val="仿宋_GB2312"/>
        <charset val="134"/>
      </rPr>
      <t>、</t>
    </r>
    <r>
      <rPr>
        <sz val="11"/>
        <color theme="1"/>
        <rFont val="仿宋_GB2312"/>
        <charset val="134"/>
      </rPr>
      <t>K2</t>
    </r>
    <r>
      <rPr>
        <sz val="11"/>
        <color indexed="8"/>
        <rFont val="仿宋_GB2312"/>
        <charset val="134"/>
      </rPr>
      <t>、</t>
    </r>
    <r>
      <rPr>
        <sz val="11"/>
        <color theme="1"/>
        <rFont val="仿宋_GB2312"/>
        <charset val="134"/>
      </rPr>
      <t>R</t>
    </r>
    <r>
      <rPr>
        <sz val="11"/>
        <color indexed="8"/>
        <rFont val="仿宋_GB2312"/>
        <charset val="134"/>
      </rPr>
      <t>、</t>
    </r>
    <r>
      <rPr>
        <sz val="11"/>
        <color theme="1"/>
        <rFont val="仿宋_GB2312"/>
        <charset val="134"/>
      </rPr>
      <t>S</t>
    </r>
    <r>
      <rPr>
        <sz val="11"/>
        <color indexed="8"/>
        <rFont val="仿宋_GB2312"/>
        <charset val="134"/>
      </rPr>
      <t>互增</t>
    </r>
  </si>
  <si>
    <t>13</t>
  </si>
  <si>
    <t>来宾市万豪船员服务有限公司</t>
  </si>
  <si>
    <t>内河船舶船员基本安全培训（水手班）</t>
  </si>
  <si>
    <t>申耀强</t>
  </si>
  <si>
    <t>13471402857</t>
  </si>
  <si>
    <t>广西壮族自治区来宾市武宣县武宣镇城东新区裕达.绿水仙城仙境壹号6栋5-1商铺</t>
  </si>
  <si>
    <t>内河驾驶岗位（一类三副）</t>
  </si>
  <si>
    <t>内河驾驶岗位（二类驾驶员）</t>
  </si>
  <si>
    <r>
      <rPr>
        <b/>
        <sz val="11"/>
        <color theme="1"/>
        <rFont val="仿宋_GB2312"/>
        <charset val="134"/>
      </rPr>
      <t>崇左市</t>
    </r>
    <r>
      <rPr>
        <b/>
        <sz val="11"/>
        <color indexed="8"/>
        <rFont val="仿宋_GB2312"/>
        <charset val="134"/>
      </rPr>
      <t>9</t>
    </r>
    <r>
      <rPr>
        <b/>
        <sz val="11"/>
        <color theme="1"/>
        <rFont val="仿宋_GB2312"/>
        <charset val="134"/>
      </rPr>
      <t>家机构、49个专业</t>
    </r>
  </si>
  <si>
    <t>扶绥县飞达机动车驾驶员培训学校</t>
  </si>
  <si>
    <t>黄如珍</t>
  </si>
  <si>
    <t>崇左市扶绥县新宁镇长沙村曹汪（东环路龙头路口）</t>
  </si>
  <si>
    <t>机动车驾驶培训（D证）</t>
  </si>
  <si>
    <t>机动车驾驶培训（E证）</t>
  </si>
  <si>
    <t>道路货物运输驾驶从业资格证培训考试</t>
  </si>
  <si>
    <t>扶绥县吉兴驾驶员培训有限责任公司</t>
  </si>
  <si>
    <t>谭立荣</t>
  </si>
  <si>
    <t>崇左市扶绥县新宁镇空港大道30号空港大厦主楼十七层1701号办公室</t>
  </si>
  <si>
    <t>崇左市育才驾驶员培训学校</t>
  </si>
  <si>
    <t>黄志锋</t>
  </si>
  <si>
    <t>崇左市大新县桃城镇北郊</t>
  </si>
  <si>
    <t>大新县新运机动车驾驶培训有限公司</t>
  </si>
  <si>
    <t>赵忠杰</t>
  </si>
  <si>
    <r>
      <rPr>
        <sz val="11"/>
        <color theme="1"/>
        <rFont val="仿宋_GB2312"/>
        <charset val="134"/>
      </rPr>
      <t>崇左市大新县德天大道</t>
    </r>
    <r>
      <rPr>
        <sz val="11"/>
        <color indexed="8"/>
        <rFont val="仿宋_GB2312"/>
        <charset val="134"/>
      </rPr>
      <t>1</t>
    </r>
    <r>
      <rPr>
        <sz val="11"/>
        <color theme="1"/>
        <rFont val="仿宋_GB2312"/>
        <charset val="134"/>
      </rPr>
      <t>号</t>
    </r>
  </si>
  <si>
    <t>凭祥市普慧电子商务职业培训学校</t>
  </si>
  <si>
    <t>潘炳将</t>
  </si>
  <si>
    <t>崇左凭祥市合众金街1栋C区二楼</t>
  </si>
  <si>
    <t>信息通讯网络运行管理员（初级）</t>
  </si>
  <si>
    <t>崇左市联杰机动车驾驶员培训有限公司</t>
  </si>
  <si>
    <t>陈建廷</t>
  </si>
  <si>
    <t>崇左市丽江路32号</t>
  </si>
  <si>
    <t>道路客货运输驾驶从业资格证培训考试</t>
  </si>
  <si>
    <t>危险货物运输驾驶从业资格证培训考试</t>
  </si>
  <si>
    <t>崇左市永安机动车驾驶员服务有限责任公司</t>
  </si>
  <si>
    <t>吴成光</t>
  </si>
  <si>
    <t>崇左市环城东路与丽川路东源翰林华府4-115号商铺</t>
  </si>
  <si>
    <t>南宁市匠心明志职业技能培训学校有限公司</t>
  </si>
  <si>
    <t>李燕丽</t>
  </si>
  <si>
    <t>南宁市江南区五一路19号江南水街15号商业综合楼5楼</t>
  </si>
  <si>
    <t>人工智能工程师</t>
  </si>
  <si>
    <t>大新县启新利江职业培训学校</t>
  </si>
  <si>
    <t>无人机驾驶员（初级）</t>
  </si>
  <si>
    <t>农丽凤</t>
  </si>
  <si>
    <t>崇左市大新县桃城镇利江名都小区一号楼2楼</t>
  </si>
  <si>
    <t>无人机驾驶员（中级）</t>
  </si>
  <si>
    <t>DJI测绘无人机系统操作手+UTC无人驾驶航空器系统操作手合格证</t>
  </si>
  <si>
    <t>小、中型无人机执照/旋翼机/多旋翼/视距内（CAAC证书）</t>
  </si>
  <si>
    <t>小、中型无人机执照/旋翼机/多旋翼/超视距（CAAC证书）</t>
  </si>
  <si>
    <t>中式烹调师（高级）</t>
  </si>
  <si>
    <t>DJI植保无人机系统操作手合格证与维修</t>
  </si>
  <si>
    <t>电商直播与Ai人工智能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</si>
</sst>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0"/>
    </font>
    <font>
      <sz val="11"/>
      <color indexed="8"/>
      <name val="仿宋_GB2312"/>
      <charset val="134"/>
    </font>
    <font>
      <sz val="11"/>
      <color rgb="FF000000"/>
      <name val="仿宋_GB2312"/>
      <charset val="0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name val="仿宋_GB2312"/>
      <charset val="134"/>
    </font>
    <font>
      <b/>
      <sz val="11"/>
      <color rgb="FF000000"/>
      <name val="仿宋_GB2312"/>
      <charset val="134"/>
    </font>
    <font>
      <b/>
      <sz val="11"/>
      <color theme="1"/>
      <name val="仿宋_GB2312"/>
      <charset val="0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仿宋_GB2312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8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1"/>
      <color indexed="8"/>
      <name val="仿宋_GB2312"/>
      <charset val="0"/>
    </font>
    <font>
      <sz val="9"/>
      <name val="仿宋_GB2312"/>
      <charset val="134"/>
    </font>
    <font>
      <sz val="11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3" fillId="19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37" fillId="29" borderId="13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40" fillId="32" borderId="13" applyNumberFormat="false" applyAlignment="false" applyProtection="false">
      <alignment vertical="center"/>
    </xf>
    <xf numFmtId="0" fontId="39" fillId="29" borderId="14" applyNumberFormat="false" applyAlignment="false" applyProtection="false">
      <alignment vertical="center"/>
    </xf>
    <xf numFmtId="0" fontId="36" fillId="28" borderId="12" applyNumberFormat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4" fillId="7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49" fontId="5" fillId="0" borderId="0" xfId="0" applyNumberFormat="true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49" fontId="8" fillId="0" borderId="4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5" fillId="0" borderId="2" xfId="0" applyFont="true" applyFill="true" applyBorder="true" applyAlignment="true">
      <alignment horizontal="center" vertical="center" wrapText="true"/>
    </xf>
    <xf numFmtId="0" fontId="15" fillId="0" borderId="4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vertical="center"/>
    </xf>
    <xf numFmtId="0" fontId="13" fillId="0" borderId="1" xfId="0" applyFont="true" applyFill="true" applyBorder="true" applyAlignment="true">
      <alignment vertical="center"/>
    </xf>
    <xf numFmtId="0" fontId="17" fillId="0" borderId="1" xfId="0" applyFont="true" applyFill="true" applyBorder="true" applyAlignment="true">
      <alignment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5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49" fontId="18" fillId="0" borderId="1" xfId="0" applyNumberFormat="true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left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1" fillId="0" borderId="2" xfId="0" applyFont="true" applyFill="true" applyBorder="true" applyAlignment="true">
      <alignment vertical="center" wrapText="true"/>
    </xf>
    <xf numFmtId="49" fontId="22" fillId="0" borderId="1" xfId="0" applyNumberFormat="true" applyFont="true" applyFill="true" applyBorder="true" applyAlignment="true">
      <alignment horizontal="left" vertical="center" wrapText="true"/>
    </xf>
    <xf numFmtId="49" fontId="2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49" fontId="14" fillId="0" borderId="5" xfId="0" applyNumberFormat="true" applyFont="true" applyFill="true" applyBorder="true" applyAlignment="true">
      <alignment horizontal="left" vertical="center" wrapText="true"/>
    </xf>
    <xf numFmtId="49" fontId="14" fillId="0" borderId="6" xfId="0" applyNumberFormat="true" applyFont="true" applyFill="true" applyBorder="true" applyAlignment="true">
      <alignment horizontal="left" vertical="center" wrapText="true"/>
    </xf>
    <xf numFmtId="1" fontId="2" fillId="0" borderId="4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1" fontId="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1" fontId="12" fillId="0" borderId="1" xfId="0" applyNumberFormat="true" applyFont="true" applyFill="true" applyBorder="true" applyAlignment="true">
      <alignment horizontal="center" vertical="center" wrapText="true"/>
    </xf>
    <xf numFmtId="1" fontId="2" fillId="0" borderId="1" xfId="0" applyNumberFormat="true" applyFont="true" applyFill="true" applyBorder="true" applyAlignment="true">
      <alignment horizontal="left" vertical="center" wrapText="true"/>
    </xf>
    <xf numFmtId="49" fontId="14" fillId="0" borderId="7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11" fillId="0" borderId="4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left" vertical="center"/>
    </xf>
    <xf numFmtId="0" fontId="11" fillId="0" borderId="5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2" fillId="0" borderId="1" xfId="36" applyFont="true" applyFill="true" applyBorder="true" applyAlignment="true">
      <alignment horizontal="center" vertical="center" wrapText="true"/>
    </xf>
    <xf numFmtId="0" fontId="2" fillId="0" borderId="1" xfId="36" applyFont="true" applyFill="true" applyBorder="true" applyAlignment="true">
      <alignment horizontal="center" vertical="center" wrapText="true"/>
    </xf>
    <xf numFmtId="0" fontId="22" fillId="0" borderId="5" xfId="0" applyFont="true" applyFill="true" applyBorder="true" applyAlignment="true">
      <alignment horizontal="left" vertical="center" wrapText="true"/>
    </xf>
    <xf numFmtId="0" fontId="22" fillId="0" borderId="6" xfId="0" applyFont="true" applyFill="true" applyBorder="true" applyAlignment="true">
      <alignment horizontal="left" vertical="center" wrapText="true"/>
    </xf>
    <xf numFmtId="0" fontId="22" fillId="0" borderId="7" xfId="0" applyFont="true" applyFill="true" applyBorder="true" applyAlignment="true">
      <alignment horizontal="center" vertical="center" wrapText="true"/>
    </xf>
    <xf numFmtId="1" fontId="12" fillId="0" borderId="1" xfId="17" applyNumberFormat="true" applyFont="true" applyFill="true" applyBorder="true" applyAlignment="true">
      <alignment horizontal="center" vertical="center" wrapText="true"/>
    </xf>
    <xf numFmtId="0" fontId="12" fillId="0" borderId="1" xfId="17" applyFont="true" applyFill="true" applyBorder="true" applyAlignment="true">
      <alignment horizontal="center" vertical="center" wrapText="true"/>
    </xf>
    <xf numFmtId="0" fontId="12" fillId="0" borderId="1" xfId="17" applyFont="true" applyFill="true" applyBorder="true" applyAlignment="true">
      <alignment horizontal="left" vertical="center" wrapText="true"/>
    </xf>
    <xf numFmtId="0" fontId="12" fillId="0" borderId="1" xfId="17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left" vertical="center" wrapText="true"/>
    </xf>
    <xf numFmtId="0" fontId="12" fillId="0" borderId="3" xfId="0" applyFont="true" applyFill="true" applyBorder="true" applyAlignment="true">
      <alignment horizontal="left" vertical="center" wrapText="true"/>
    </xf>
    <xf numFmtId="0" fontId="12" fillId="0" borderId="4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/>
    </xf>
    <xf numFmtId="0" fontId="11" fillId="0" borderId="1" xfId="0" applyFont="true" applyFill="true" applyBorder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49" fontId="2" fillId="0" borderId="1" xfId="17" applyNumberFormat="true" applyFont="true" applyFill="true" applyBorder="true" applyAlignment="true">
      <alignment horizontal="center" vertical="center" wrapText="true"/>
    </xf>
    <xf numFmtId="49" fontId="2" fillId="0" borderId="1" xfId="17" applyNumberFormat="true" applyFont="true" applyFill="true" applyBorder="true" applyAlignment="true">
      <alignment horizontal="left" vertical="center" wrapText="true"/>
    </xf>
    <xf numFmtId="0" fontId="2" fillId="0" borderId="1" xfId="17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2" fillId="0" borderId="1" xfId="17" applyFont="true" applyFill="true" applyBorder="true" applyAlignment="true">
      <alignment horizontal="left" vertical="center" wrapText="true"/>
    </xf>
    <xf numFmtId="49" fontId="2" fillId="0" borderId="1" xfId="18" applyNumberFormat="true" applyFont="true" applyFill="true" applyBorder="true" applyAlignment="true" applyProtection="true">
      <alignment horizontal="left" vertical="center" wrapText="true"/>
    </xf>
    <xf numFmtId="176" fontId="2" fillId="0" borderId="1" xfId="18" applyNumberFormat="true" applyFont="true" applyFill="true" applyBorder="true" applyAlignment="true" applyProtection="true">
      <alignment horizontal="center" vertical="center" wrapText="true"/>
    </xf>
    <xf numFmtId="176" fontId="2" fillId="0" borderId="1" xfId="17" applyNumberFormat="true" applyFont="true" applyFill="true" applyBorder="true" applyAlignment="true">
      <alignment horizontal="center" vertical="center" wrapText="true"/>
    </xf>
    <xf numFmtId="49" fontId="2" fillId="0" borderId="1" xfId="18" applyNumberFormat="true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3"/>
  <sheetViews>
    <sheetView tabSelected="1" workbookViewId="0">
      <selection activeCell="C220" sqref="C220"/>
    </sheetView>
  </sheetViews>
  <sheetFormatPr defaultColWidth="9" defaultRowHeight="15" customHeight="true"/>
  <cols>
    <col min="1" max="1" width="5.375" style="5" customWidth="true"/>
    <col min="2" max="2" width="20.25" style="5" customWidth="true"/>
    <col min="3" max="3" width="34" style="5" customWidth="true"/>
    <col min="4" max="4" width="7.25" style="5" customWidth="true"/>
    <col min="5" max="5" width="7.375" style="5" customWidth="true"/>
    <col min="6" max="6" width="6" style="5" customWidth="true"/>
    <col min="7" max="7" width="8.83333333333333" style="5" customWidth="true"/>
    <col min="8" max="8" width="19.5" style="5" customWidth="true"/>
    <col min="9" max="9" width="8.875" style="5" customWidth="true"/>
    <col min="10" max="10" width="9.375" style="5" customWidth="true"/>
    <col min="11" max="11" width="12.625" style="5" customWidth="true"/>
    <col min="12" max="12" width="17.625" style="5" customWidth="true"/>
    <col min="13" max="13" width="35.75" style="5" customWidth="true"/>
    <col min="14" max="14" width="14.9166666666667" style="5" customWidth="true"/>
    <col min="15" max="32" width="9" style="5" customWidth="true"/>
    <col min="33" max="256" width="7" style="5" customWidth="true"/>
    <col min="257" max="257" width="9" style="5" customWidth="true"/>
    <col min="258" max="288" width="9" style="5"/>
    <col min="289" max="16384" width="7" style="5"/>
  </cols>
  <sheetData>
    <row r="1" s="1" customFormat="true" ht="15.75" customHeight="true" spans="1:13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8"/>
      <c r="M1" s="7"/>
    </row>
    <row r="2" s="1" customFormat="true" ht="61" customHeight="true" spans="1:13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10"/>
      <c r="M2" s="9"/>
    </row>
    <row r="3" s="2" customFormat="true" ht="13.5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/>
      <c r="G3" s="12"/>
      <c r="H3" s="12"/>
      <c r="I3" s="12"/>
      <c r="J3" s="11" t="s">
        <v>7</v>
      </c>
      <c r="K3" s="11" t="s">
        <v>8</v>
      </c>
      <c r="L3" s="11" t="s">
        <v>9</v>
      </c>
      <c r="M3" s="40" t="s">
        <v>10</v>
      </c>
    </row>
    <row r="4" s="2" customFormat="true" ht="51" customHeight="true" spans="1:13">
      <c r="A4" s="12"/>
      <c r="B4" s="12"/>
      <c r="C4" s="12"/>
      <c r="D4" s="12"/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2"/>
      <c r="K4" s="12"/>
      <c r="L4" s="12"/>
      <c r="M4" s="12"/>
    </row>
    <row r="5" s="3" customFormat="true" ht="24" customHeight="true" spans="1:13">
      <c r="A5" s="13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"/>
    </row>
    <row r="6" s="3" customFormat="true" ht="13.5" spans="1:13">
      <c r="A6" s="14" t="s">
        <v>17</v>
      </c>
      <c r="B6" s="15" t="s">
        <v>18</v>
      </c>
      <c r="C6" s="15" t="s">
        <v>19</v>
      </c>
      <c r="D6" s="16">
        <v>80</v>
      </c>
      <c r="E6" s="16">
        <v>4407</v>
      </c>
      <c r="F6" s="16">
        <f>E6-G6-H6-I6</f>
        <v>2172</v>
      </c>
      <c r="G6" s="16">
        <f>D6/8*200</f>
        <v>2000</v>
      </c>
      <c r="H6" s="16">
        <v>185</v>
      </c>
      <c r="I6" s="16">
        <v>50</v>
      </c>
      <c r="J6" s="32" t="s">
        <v>20</v>
      </c>
      <c r="K6" s="33" t="s">
        <v>21</v>
      </c>
      <c r="L6" s="32" t="s">
        <v>22</v>
      </c>
      <c r="M6" s="41"/>
    </row>
    <row r="7" s="3" customFormat="true" ht="13.5" spans="1:13">
      <c r="A7" s="14"/>
      <c r="B7" s="14"/>
      <c r="C7" s="15" t="s">
        <v>23</v>
      </c>
      <c r="D7" s="16">
        <v>100</v>
      </c>
      <c r="E7" s="16">
        <v>4737</v>
      </c>
      <c r="F7" s="16">
        <f t="shared" ref="F7:F24" si="0">E7-G7-H7-I7</f>
        <v>1900</v>
      </c>
      <c r="G7" s="16">
        <f t="shared" ref="G7:G24" si="1">D7/8*200</f>
        <v>2500</v>
      </c>
      <c r="H7" s="16">
        <v>287</v>
      </c>
      <c r="I7" s="16">
        <v>50</v>
      </c>
      <c r="J7" s="34"/>
      <c r="K7" s="34"/>
      <c r="L7" s="34"/>
      <c r="M7" s="42"/>
    </row>
    <row r="8" s="3" customFormat="true" ht="13.5" spans="1:13">
      <c r="A8" s="14"/>
      <c r="B8" s="14"/>
      <c r="C8" s="17" t="s">
        <v>24</v>
      </c>
      <c r="D8" s="16">
        <v>120</v>
      </c>
      <c r="E8" s="16">
        <v>5950</v>
      </c>
      <c r="F8" s="16">
        <f t="shared" si="0"/>
        <v>2715</v>
      </c>
      <c r="G8" s="16">
        <f t="shared" si="1"/>
        <v>3000</v>
      </c>
      <c r="H8" s="16">
        <v>185</v>
      </c>
      <c r="I8" s="16">
        <v>50</v>
      </c>
      <c r="J8" s="34"/>
      <c r="K8" s="34"/>
      <c r="L8" s="34"/>
      <c r="M8" s="42"/>
    </row>
    <row r="9" s="3" customFormat="true" ht="17" customHeight="true" spans="1:13">
      <c r="A9" s="14"/>
      <c r="B9" s="14"/>
      <c r="C9" s="18" t="s">
        <v>25</v>
      </c>
      <c r="D9" s="16">
        <v>80</v>
      </c>
      <c r="E9" s="16">
        <v>4407</v>
      </c>
      <c r="F9" s="16">
        <f t="shared" si="0"/>
        <v>2057</v>
      </c>
      <c r="G9" s="16">
        <f t="shared" si="1"/>
        <v>2000</v>
      </c>
      <c r="H9" s="16">
        <v>300</v>
      </c>
      <c r="I9" s="16">
        <v>50</v>
      </c>
      <c r="J9" s="34"/>
      <c r="K9" s="34"/>
      <c r="L9" s="34"/>
      <c r="M9" s="42"/>
    </row>
    <row r="10" s="3" customFormat="true" ht="13.5" spans="1:13">
      <c r="A10" s="14"/>
      <c r="B10" s="14"/>
      <c r="C10" s="15" t="s">
        <v>26</v>
      </c>
      <c r="D10" s="16">
        <v>100</v>
      </c>
      <c r="E10" s="16">
        <v>4737</v>
      </c>
      <c r="F10" s="16">
        <f t="shared" si="0"/>
        <v>1887</v>
      </c>
      <c r="G10" s="16">
        <f t="shared" si="1"/>
        <v>2500</v>
      </c>
      <c r="H10" s="16">
        <v>300</v>
      </c>
      <c r="I10" s="16">
        <v>50</v>
      </c>
      <c r="J10" s="34"/>
      <c r="K10" s="34"/>
      <c r="L10" s="34"/>
      <c r="M10" s="42"/>
    </row>
    <row r="11" s="3" customFormat="true" ht="13.5" spans="1:13">
      <c r="A11" s="14"/>
      <c r="B11" s="14"/>
      <c r="C11" s="15" t="s">
        <v>27</v>
      </c>
      <c r="D11" s="16">
        <v>120</v>
      </c>
      <c r="E11" s="16">
        <v>5950</v>
      </c>
      <c r="F11" s="16">
        <f t="shared" si="0"/>
        <v>2600</v>
      </c>
      <c r="G11" s="16">
        <f t="shared" si="1"/>
        <v>3000</v>
      </c>
      <c r="H11" s="16">
        <v>300</v>
      </c>
      <c r="I11" s="16">
        <v>50</v>
      </c>
      <c r="J11" s="34"/>
      <c r="K11" s="34"/>
      <c r="L11" s="34"/>
      <c r="M11" s="42"/>
    </row>
    <row r="12" s="3" customFormat="true" ht="27" spans="1:13">
      <c r="A12" s="14"/>
      <c r="B12" s="14"/>
      <c r="C12" s="19" t="s">
        <v>28</v>
      </c>
      <c r="D12" s="16">
        <v>120</v>
      </c>
      <c r="E12" s="16">
        <v>5950</v>
      </c>
      <c r="F12" s="16">
        <f t="shared" si="0"/>
        <v>2200</v>
      </c>
      <c r="G12" s="16">
        <f t="shared" si="1"/>
        <v>3000</v>
      </c>
      <c r="H12" s="16">
        <v>700</v>
      </c>
      <c r="I12" s="16">
        <v>50</v>
      </c>
      <c r="J12" s="34"/>
      <c r="K12" s="34"/>
      <c r="L12" s="34"/>
      <c r="M12" s="42"/>
    </row>
    <row r="13" s="3" customFormat="true" ht="13.5" spans="1:13">
      <c r="A13" s="14"/>
      <c r="B13" s="14"/>
      <c r="C13" s="17" t="s">
        <v>29</v>
      </c>
      <c r="D13" s="16">
        <v>120</v>
      </c>
      <c r="E13" s="16">
        <v>5950</v>
      </c>
      <c r="F13" s="16">
        <f t="shared" si="0"/>
        <v>2500</v>
      </c>
      <c r="G13" s="16">
        <f t="shared" si="1"/>
        <v>3000</v>
      </c>
      <c r="H13" s="16">
        <v>400</v>
      </c>
      <c r="I13" s="16">
        <v>50</v>
      </c>
      <c r="J13" s="34"/>
      <c r="K13" s="34"/>
      <c r="L13" s="34"/>
      <c r="M13" s="42"/>
    </row>
    <row r="14" s="3" customFormat="true" ht="13.5" spans="1:13">
      <c r="A14" s="14"/>
      <c r="B14" s="14"/>
      <c r="C14" s="14" t="s">
        <v>30</v>
      </c>
      <c r="D14" s="16">
        <v>120</v>
      </c>
      <c r="E14" s="16">
        <v>5950</v>
      </c>
      <c r="F14" s="16">
        <f t="shared" si="0"/>
        <v>2600</v>
      </c>
      <c r="G14" s="16">
        <f t="shared" si="1"/>
        <v>3000</v>
      </c>
      <c r="H14" s="16">
        <v>300</v>
      </c>
      <c r="I14" s="16">
        <v>50</v>
      </c>
      <c r="J14" s="34"/>
      <c r="K14" s="34"/>
      <c r="L14" s="34"/>
      <c r="M14" s="42"/>
    </row>
    <row r="15" s="3" customFormat="true" ht="13.5" spans="1:13">
      <c r="A15" s="14"/>
      <c r="B15" s="14"/>
      <c r="C15" s="19" t="s">
        <v>31</v>
      </c>
      <c r="D15" s="16">
        <v>120</v>
      </c>
      <c r="E15" s="16">
        <v>5950</v>
      </c>
      <c r="F15" s="16">
        <f t="shared" si="0"/>
        <v>2694</v>
      </c>
      <c r="G15" s="16">
        <f t="shared" si="1"/>
        <v>3000</v>
      </c>
      <c r="H15" s="16">
        <v>206</v>
      </c>
      <c r="I15" s="16">
        <v>50</v>
      </c>
      <c r="J15" s="34"/>
      <c r="K15" s="34"/>
      <c r="L15" s="34"/>
      <c r="M15" s="42"/>
    </row>
    <row r="16" s="3" customFormat="true" ht="13.5" spans="1:13">
      <c r="A16" s="14"/>
      <c r="B16" s="14"/>
      <c r="C16" s="15" t="s">
        <v>32</v>
      </c>
      <c r="D16" s="16">
        <v>120</v>
      </c>
      <c r="E16" s="16">
        <v>5950</v>
      </c>
      <c r="F16" s="16">
        <f t="shared" si="0"/>
        <v>2643</v>
      </c>
      <c r="G16" s="16">
        <f t="shared" si="1"/>
        <v>3000</v>
      </c>
      <c r="H16" s="16">
        <v>257</v>
      </c>
      <c r="I16" s="16">
        <v>50</v>
      </c>
      <c r="J16" s="34"/>
      <c r="K16" s="34"/>
      <c r="L16" s="34"/>
      <c r="M16" s="42"/>
    </row>
    <row r="17" s="3" customFormat="true" ht="13.5" spans="1:13">
      <c r="A17" s="14"/>
      <c r="B17" s="14"/>
      <c r="C17" s="15" t="s">
        <v>33</v>
      </c>
      <c r="D17" s="16">
        <v>120</v>
      </c>
      <c r="E17" s="16">
        <v>5950</v>
      </c>
      <c r="F17" s="16">
        <f t="shared" si="0"/>
        <v>2694</v>
      </c>
      <c r="G17" s="16">
        <f t="shared" si="1"/>
        <v>3000</v>
      </c>
      <c r="H17" s="16">
        <v>206</v>
      </c>
      <c r="I17" s="16">
        <v>50</v>
      </c>
      <c r="J17" s="34"/>
      <c r="K17" s="34"/>
      <c r="L17" s="34"/>
      <c r="M17" s="42"/>
    </row>
    <row r="18" s="3" customFormat="true" ht="13.5" spans="1:13">
      <c r="A18" s="14"/>
      <c r="B18" s="14"/>
      <c r="C18" s="15" t="s">
        <v>34</v>
      </c>
      <c r="D18" s="16">
        <v>80</v>
      </c>
      <c r="E18" s="16">
        <v>4407</v>
      </c>
      <c r="F18" s="16">
        <f t="shared" si="0"/>
        <v>2100</v>
      </c>
      <c r="G18" s="16">
        <f t="shared" si="1"/>
        <v>2000</v>
      </c>
      <c r="H18" s="16">
        <v>257</v>
      </c>
      <c r="I18" s="16">
        <v>50</v>
      </c>
      <c r="J18" s="34"/>
      <c r="K18" s="34"/>
      <c r="L18" s="34"/>
      <c r="M18" s="42"/>
    </row>
    <row r="19" s="3" customFormat="true" ht="13.5" spans="1:13">
      <c r="A19" s="14"/>
      <c r="B19" s="14"/>
      <c r="C19" s="15" t="s">
        <v>35</v>
      </c>
      <c r="D19" s="16">
        <v>100</v>
      </c>
      <c r="E19" s="16">
        <v>4737</v>
      </c>
      <c r="F19" s="16">
        <f t="shared" si="0"/>
        <v>1880</v>
      </c>
      <c r="G19" s="16">
        <f t="shared" si="1"/>
        <v>2500</v>
      </c>
      <c r="H19" s="16">
        <v>307</v>
      </c>
      <c r="I19" s="16">
        <v>50</v>
      </c>
      <c r="J19" s="34"/>
      <c r="K19" s="34"/>
      <c r="L19" s="34"/>
      <c r="M19" s="42"/>
    </row>
    <row r="20" s="3" customFormat="true" ht="13.5" spans="1:13">
      <c r="A20" s="14"/>
      <c r="B20" s="14"/>
      <c r="C20" s="15" t="s">
        <v>36</v>
      </c>
      <c r="D20" s="16">
        <v>120</v>
      </c>
      <c r="E20" s="16">
        <v>5950</v>
      </c>
      <c r="F20" s="16">
        <f t="shared" si="0"/>
        <v>2613</v>
      </c>
      <c r="G20" s="16">
        <f t="shared" si="1"/>
        <v>3000</v>
      </c>
      <c r="H20" s="16">
        <v>287</v>
      </c>
      <c r="I20" s="16">
        <v>50</v>
      </c>
      <c r="J20" s="34"/>
      <c r="K20" s="34"/>
      <c r="L20" s="34"/>
      <c r="M20" s="42"/>
    </row>
    <row r="21" s="3" customFormat="true" ht="13.5" spans="1:13">
      <c r="A21" s="14"/>
      <c r="B21" s="14"/>
      <c r="C21" s="18" t="s">
        <v>37</v>
      </c>
      <c r="D21" s="16">
        <v>80</v>
      </c>
      <c r="E21" s="16">
        <v>4407</v>
      </c>
      <c r="F21" s="16">
        <f t="shared" si="0"/>
        <v>2151</v>
      </c>
      <c r="G21" s="16">
        <f t="shared" si="1"/>
        <v>2000</v>
      </c>
      <c r="H21" s="16">
        <v>206</v>
      </c>
      <c r="I21" s="16">
        <v>50</v>
      </c>
      <c r="J21" s="34"/>
      <c r="K21" s="34"/>
      <c r="L21" s="34"/>
      <c r="M21" s="42"/>
    </row>
    <row r="22" s="3" customFormat="true" ht="13.5" spans="1:13">
      <c r="A22" s="14"/>
      <c r="B22" s="14"/>
      <c r="C22" s="19" t="s">
        <v>38</v>
      </c>
      <c r="D22" s="16">
        <v>120</v>
      </c>
      <c r="E22" s="16">
        <v>5950</v>
      </c>
      <c r="F22" s="16">
        <f t="shared" si="0"/>
        <v>2663</v>
      </c>
      <c r="G22" s="16">
        <f t="shared" si="1"/>
        <v>3000</v>
      </c>
      <c r="H22" s="16">
        <v>237</v>
      </c>
      <c r="I22" s="16">
        <v>50</v>
      </c>
      <c r="J22" s="34"/>
      <c r="K22" s="34"/>
      <c r="L22" s="34"/>
      <c r="M22" s="42"/>
    </row>
    <row r="23" s="3" customFormat="true" ht="13.5" spans="1:13">
      <c r="A23" s="14"/>
      <c r="B23" s="14"/>
      <c r="C23" s="17" t="s">
        <v>39</v>
      </c>
      <c r="D23" s="16">
        <v>120</v>
      </c>
      <c r="E23" s="16">
        <v>5950</v>
      </c>
      <c r="F23" s="16">
        <f t="shared" si="0"/>
        <v>2900</v>
      </c>
      <c r="G23" s="16">
        <f t="shared" si="1"/>
        <v>3000</v>
      </c>
      <c r="H23" s="16">
        <v>0</v>
      </c>
      <c r="I23" s="16">
        <v>50</v>
      </c>
      <c r="J23" s="34"/>
      <c r="K23" s="34"/>
      <c r="L23" s="34"/>
      <c r="M23" s="42"/>
    </row>
    <row r="24" s="3" customFormat="true" ht="13.5" spans="1:13">
      <c r="A24" s="14"/>
      <c r="B24" s="14"/>
      <c r="C24" s="19" t="s">
        <v>40</v>
      </c>
      <c r="D24" s="16">
        <v>120</v>
      </c>
      <c r="E24" s="16">
        <v>5950</v>
      </c>
      <c r="F24" s="16">
        <f t="shared" si="0"/>
        <v>2593</v>
      </c>
      <c r="G24" s="16">
        <f t="shared" si="1"/>
        <v>3000</v>
      </c>
      <c r="H24" s="16">
        <v>307</v>
      </c>
      <c r="I24" s="16">
        <v>50</v>
      </c>
      <c r="J24" s="35"/>
      <c r="K24" s="35"/>
      <c r="L24" s="35"/>
      <c r="M24" s="43"/>
    </row>
    <row r="25" s="3" customFormat="true" customHeight="true" spans="1:13">
      <c r="A25" s="20">
        <v>2</v>
      </c>
      <c r="B25" s="20" t="s">
        <v>41</v>
      </c>
      <c r="C25" s="21" t="s">
        <v>40</v>
      </c>
      <c r="D25" s="21">
        <v>120</v>
      </c>
      <c r="E25" s="21">
        <v>5950</v>
      </c>
      <c r="F25" s="21">
        <v>4675</v>
      </c>
      <c r="G25" s="21">
        <v>975</v>
      </c>
      <c r="H25" s="21">
        <v>250</v>
      </c>
      <c r="I25" s="21">
        <v>50</v>
      </c>
      <c r="J25" s="21" t="s">
        <v>42</v>
      </c>
      <c r="K25" s="21">
        <v>13014981015</v>
      </c>
      <c r="L25" s="20" t="s">
        <v>43</v>
      </c>
      <c r="M25" s="41"/>
    </row>
    <row r="26" s="3" customFormat="true" ht="13.5" spans="1:13">
      <c r="A26" s="22"/>
      <c r="B26" s="22"/>
      <c r="C26" s="21" t="s">
        <v>44</v>
      </c>
      <c r="D26" s="21">
        <v>100</v>
      </c>
      <c r="E26" s="21">
        <v>4737</v>
      </c>
      <c r="F26" s="21">
        <v>3740</v>
      </c>
      <c r="G26" s="21">
        <v>650</v>
      </c>
      <c r="H26" s="21">
        <v>287</v>
      </c>
      <c r="I26" s="21">
        <v>60</v>
      </c>
      <c r="J26" s="21" t="s">
        <v>42</v>
      </c>
      <c r="K26" s="21">
        <v>13014981015</v>
      </c>
      <c r="L26" s="22"/>
      <c r="M26" s="42"/>
    </row>
    <row r="27" s="3" customFormat="true" ht="13.5" spans="1:13">
      <c r="A27" s="22"/>
      <c r="B27" s="22"/>
      <c r="C27" s="21" t="s">
        <v>45</v>
      </c>
      <c r="D27" s="21">
        <v>80</v>
      </c>
      <c r="E27" s="21">
        <v>4407</v>
      </c>
      <c r="F27" s="21">
        <v>3337</v>
      </c>
      <c r="G27" s="21">
        <v>520</v>
      </c>
      <c r="H27" s="21">
        <v>500</v>
      </c>
      <c r="I27" s="21">
        <v>50</v>
      </c>
      <c r="J27" s="21" t="s">
        <v>46</v>
      </c>
      <c r="K27" s="21">
        <v>13978157239</v>
      </c>
      <c r="L27" s="22"/>
      <c r="M27" s="42"/>
    </row>
    <row r="28" s="3" customFormat="true" ht="20.25" customHeight="true" spans="1:13">
      <c r="A28" s="22"/>
      <c r="B28" s="22"/>
      <c r="C28" s="21" t="s">
        <v>47</v>
      </c>
      <c r="D28" s="21">
        <v>100</v>
      </c>
      <c r="E28" s="21">
        <v>4737</v>
      </c>
      <c r="F28" s="21">
        <v>3537</v>
      </c>
      <c r="G28" s="21">
        <v>650</v>
      </c>
      <c r="H28" s="21">
        <v>500</v>
      </c>
      <c r="I28" s="21">
        <v>50</v>
      </c>
      <c r="J28" s="21" t="s">
        <v>46</v>
      </c>
      <c r="K28" s="21">
        <v>13978157239</v>
      </c>
      <c r="L28" s="22"/>
      <c r="M28" s="42"/>
    </row>
    <row r="29" s="3" customFormat="true" customHeight="true" spans="1:13">
      <c r="A29" s="22"/>
      <c r="B29" s="22"/>
      <c r="C29" s="23" t="s">
        <v>48</v>
      </c>
      <c r="D29" s="21">
        <v>120</v>
      </c>
      <c r="E29" s="21">
        <v>5950</v>
      </c>
      <c r="F29" s="21">
        <v>4225</v>
      </c>
      <c r="G29" s="21">
        <v>975</v>
      </c>
      <c r="H29" s="21">
        <v>700</v>
      </c>
      <c r="I29" s="21">
        <v>50</v>
      </c>
      <c r="J29" s="21" t="s">
        <v>49</v>
      </c>
      <c r="K29" s="21">
        <v>13457949009</v>
      </c>
      <c r="L29" s="22"/>
      <c r="M29" s="43"/>
    </row>
    <row r="30" s="3" customFormat="true" ht="26" customHeight="true" spans="1:13">
      <c r="A30" s="24"/>
      <c r="B30" s="24"/>
      <c r="C30" s="21" t="s">
        <v>50</v>
      </c>
      <c r="D30" s="21">
        <v>120</v>
      </c>
      <c r="E30" s="21">
        <v>5950</v>
      </c>
      <c r="F30" s="21">
        <v>4625</v>
      </c>
      <c r="G30" s="21">
        <v>975</v>
      </c>
      <c r="H30" s="21">
        <v>300</v>
      </c>
      <c r="I30" s="21">
        <v>50</v>
      </c>
      <c r="J30" s="21" t="s">
        <v>49</v>
      </c>
      <c r="K30" s="21">
        <v>13457949009</v>
      </c>
      <c r="L30" s="24"/>
      <c r="M30" s="44" t="s">
        <v>51</v>
      </c>
    </row>
    <row r="31" s="3" customFormat="true" customHeight="true" spans="1:13">
      <c r="A31" s="21">
        <v>3</v>
      </c>
      <c r="B31" s="21" t="s">
        <v>52</v>
      </c>
      <c r="C31" s="21" t="s">
        <v>48</v>
      </c>
      <c r="D31" s="21">
        <v>120</v>
      </c>
      <c r="E31" s="21">
        <v>5950</v>
      </c>
      <c r="F31" s="21">
        <f t="shared" ref="F31:F39" si="2">E31-G31-H31-I31</f>
        <v>3250</v>
      </c>
      <c r="G31" s="21">
        <v>1950</v>
      </c>
      <c r="H31" s="21">
        <v>700</v>
      </c>
      <c r="I31" s="21">
        <v>50</v>
      </c>
      <c r="J31" s="21" t="s">
        <v>53</v>
      </c>
      <c r="K31" s="21" t="s">
        <v>54</v>
      </c>
      <c r="L31" s="21" t="s">
        <v>55</v>
      </c>
      <c r="M31" s="21" t="s">
        <v>56</v>
      </c>
    </row>
    <row r="32" s="3" customFormat="true" customHeight="true" spans="1:13">
      <c r="A32" s="21"/>
      <c r="B32" s="21"/>
      <c r="C32" s="21" t="s">
        <v>30</v>
      </c>
      <c r="D32" s="21">
        <v>120</v>
      </c>
      <c r="E32" s="21">
        <v>5950</v>
      </c>
      <c r="F32" s="21">
        <f t="shared" si="2"/>
        <v>3250</v>
      </c>
      <c r="G32" s="21">
        <v>1950</v>
      </c>
      <c r="H32" s="21">
        <v>700</v>
      </c>
      <c r="I32" s="21">
        <v>50</v>
      </c>
      <c r="J32" s="21"/>
      <c r="K32" s="21"/>
      <c r="L32" s="21"/>
      <c r="M32" s="21" t="s">
        <v>56</v>
      </c>
    </row>
    <row r="33" s="3" customFormat="true" customHeight="true" spans="1:13">
      <c r="A33" s="21"/>
      <c r="B33" s="21"/>
      <c r="C33" s="21" t="s">
        <v>57</v>
      </c>
      <c r="D33" s="21">
        <v>120</v>
      </c>
      <c r="E33" s="21">
        <v>5950</v>
      </c>
      <c r="F33" s="21">
        <f t="shared" si="2"/>
        <v>3487</v>
      </c>
      <c r="G33" s="21">
        <v>1950</v>
      </c>
      <c r="H33" s="21">
        <v>463</v>
      </c>
      <c r="I33" s="21">
        <v>50</v>
      </c>
      <c r="J33" s="21"/>
      <c r="K33" s="21"/>
      <c r="L33" s="21"/>
      <c r="M33" s="21" t="s">
        <v>51</v>
      </c>
    </row>
    <row r="34" s="3" customFormat="true" customHeight="true" spans="1:13">
      <c r="A34" s="21"/>
      <c r="B34" s="21"/>
      <c r="C34" s="21" t="s">
        <v>33</v>
      </c>
      <c r="D34" s="21">
        <v>120</v>
      </c>
      <c r="E34" s="21">
        <v>5950</v>
      </c>
      <c r="F34" s="21">
        <f t="shared" si="2"/>
        <v>3487</v>
      </c>
      <c r="G34" s="21">
        <v>1950</v>
      </c>
      <c r="H34" s="21">
        <v>463</v>
      </c>
      <c r="I34" s="21">
        <v>50</v>
      </c>
      <c r="J34" s="21"/>
      <c r="K34" s="21"/>
      <c r="L34" s="21"/>
      <c r="M34" s="21" t="s">
        <v>58</v>
      </c>
    </row>
    <row r="35" s="3" customFormat="true" customHeight="true" spans="1:13">
      <c r="A35" s="21"/>
      <c r="B35" s="21"/>
      <c r="C35" s="21" t="s">
        <v>23</v>
      </c>
      <c r="D35" s="21">
        <v>100</v>
      </c>
      <c r="E35" s="21">
        <v>4737</v>
      </c>
      <c r="F35" s="21">
        <f t="shared" si="2"/>
        <v>2690</v>
      </c>
      <c r="G35" s="21">
        <v>1690</v>
      </c>
      <c r="H35" s="21">
        <v>307</v>
      </c>
      <c r="I35" s="21">
        <v>50</v>
      </c>
      <c r="J35" s="21"/>
      <c r="K35" s="21"/>
      <c r="L35" s="21"/>
      <c r="M35" s="21" t="s">
        <v>59</v>
      </c>
    </row>
    <row r="36" s="3" customFormat="true" customHeight="true" spans="1:13">
      <c r="A36" s="21"/>
      <c r="B36" s="21"/>
      <c r="C36" s="21" t="s">
        <v>60</v>
      </c>
      <c r="D36" s="21">
        <v>100</v>
      </c>
      <c r="E36" s="21">
        <v>4737</v>
      </c>
      <c r="F36" s="21">
        <f t="shared" si="2"/>
        <v>2690</v>
      </c>
      <c r="G36" s="21">
        <v>1690</v>
      </c>
      <c r="H36" s="21">
        <v>307</v>
      </c>
      <c r="I36" s="21">
        <v>50</v>
      </c>
      <c r="J36" s="21"/>
      <c r="K36" s="21"/>
      <c r="L36" s="21"/>
      <c r="M36" s="21" t="s">
        <v>61</v>
      </c>
    </row>
    <row r="37" s="3" customFormat="true" customHeight="true" spans="1:13">
      <c r="A37" s="21"/>
      <c r="B37" s="21"/>
      <c r="C37" s="21" t="s">
        <v>62</v>
      </c>
      <c r="D37" s="21">
        <v>80</v>
      </c>
      <c r="E37" s="21">
        <v>4407</v>
      </c>
      <c r="F37" s="21">
        <f t="shared" si="2"/>
        <v>2800</v>
      </c>
      <c r="G37" s="21">
        <v>1300</v>
      </c>
      <c r="H37" s="21">
        <v>257</v>
      </c>
      <c r="I37" s="21">
        <v>50</v>
      </c>
      <c r="J37" s="21"/>
      <c r="K37" s="21"/>
      <c r="L37" s="21"/>
      <c r="M37" s="21" t="s">
        <v>61</v>
      </c>
    </row>
    <row r="38" s="3" customFormat="true" customHeight="true" spans="1:13">
      <c r="A38" s="21"/>
      <c r="B38" s="21"/>
      <c r="C38" s="21" t="s">
        <v>63</v>
      </c>
      <c r="D38" s="21">
        <v>120</v>
      </c>
      <c r="E38" s="21">
        <v>5950</v>
      </c>
      <c r="F38" s="21">
        <f t="shared" si="2"/>
        <v>3623</v>
      </c>
      <c r="G38" s="21">
        <v>1950</v>
      </c>
      <c r="H38" s="21">
        <v>327</v>
      </c>
      <c r="I38" s="21">
        <v>50</v>
      </c>
      <c r="J38" s="21"/>
      <c r="K38" s="21"/>
      <c r="L38" s="21"/>
      <c r="M38" s="45"/>
    </row>
    <row r="39" s="3" customFormat="true" customHeight="true" spans="1:13">
      <c r="A39" s="21"/>
      <c r="B39" s="21"/>
      <c r="C39" s="21" t="s">
        <v>64</v>
      </c>
      <c r="D39" s="21">
        <v>120</v>
      </c>
      <c r="E39" s="21">
        <v>5950</v>
      </c>
      <c r="F39" s="21">
        <f t="shared" si="2"/>
        <v>3623</v>
      </c>
      <c r="G39" s="21">
        <v>1950</v>
      </c>
      <c r="H39" s="21">
        <v>327</v>
      </c>
      <c r="I39" s="21">
        <v>50</v>
      </c>
      <c r="J39" s="21"/>
      <c r="K39" s="21"/>
      <c r="L39" s="21"/>
      <c r="M39" s="46"/>
    </row>
    <row r="40" s="3" customFormat="true" customHeight="true" spans="1:13">
      <c r="A40" s="25">
        <v>4</v>
      </c>
      <c r="B40" s="25" t="s">
        <v>65</v>
      </c>
      <c r="C40" s="21" t="s">
        <v>50</v>
      </c>
      <c r="D40" s="26">
        <v>120</v>
      </c>
      <c r="E40" s="26">
        <v>5950</v>
      </c>
      <c r="F40" s="26">
        <v>4693</v>
      </c>
      <c r="G40" s="26">
        <v>900</v>
      </c>
      <c r="H40" s="26">
        <v>307</v>
      </c>
      <c r="I40" s="26">
        <v>50</v>
      </c>
      <c r="J40" s="36" t="s">
        <v>66</v>
      </c>
      <c r="K40" s="36">
        <v>18778332334</v>
      </c>
      <c r="L40" s="36" t="s">
        <v>67</v>
      </c>
      <c r="M40" s="47"/>
    </row>
    <row r="41" s="3" customFormat="true" customHeight="true" spans="1:13">
      <c r="A41" s="27"/>
      <c r="B41" s="27"/>
      <c r="C41" s="21" t="s">
        <v>68</v>
      </c>
      <c r="D41" s="26">
        <v>120</v>
      </c>
      <c r="E41" s="26">
        <v>5950</v>
      </c>
      <c r="F41" s="26">
        <v>4693</v>
      </c>
      <c r="G41" s="26">
        <v>900</v>
      </c>
      <c r="H41" s="26">
        <v>307</v>
      </c>
      <c r="I41" s="26">
        <v>50</v>
      </c>
      <c r="J41" s="37"/>
      <c r="K41" s="37"/>
      <c r="L41" s="37"/>
      <c r="M41" s="47"/>
    </row>
    <row r="42" s="3" customFormat="true" customHeight="true" spans="1:13">
      <c r="A42" s="27"/>
      <c r="B42" s="27"/>
      <c r="C42" s="21" t="s">
        <v>69</v>
      </c>
      <c r="D42" s="26">
        <v>120</v>
      </c>
      <c r="E42" s="26">
        <v>5950</v>
      </c>
      <c r="F42" s="26">
        <v>4693</v>
      </c>
      <c r="G42" s="26">
        <v>900</v>
      </c>
      <c r="H42" s="26">
        <v>307</v>
      </c>
      <c r="I42" s="26">
        <v>50</v>
      </c>
      <c r="J42" s="37"/>
      <c r="K42" s="37"/>
      <c r="L42" s="37"/>
      <c r="M42" s="47"/>
    </row>
    <row r="43" s="3" customFormat="true" customHeight="true" spans="1:13">
      <c r="A43" s="27"/>
      <c r="B43" s="27"/>
      <c r="C43" s="21" t="s">
        <v>40</v>
      </c>
      <c r="D43" s="26">
        <v>120</v>
      </c>
      <c r="E43" s="26">
        <v>5950</v>
      </c>
      <c r="F43" s="26">
        <v>4693</v>
      </c>
      <c r="G43" s="26">
        <v>900</v>
      </c>
      <c r="H43" s="26">
        <v>307</v>
      </c>
      <c r="I43" s="26">
        <v>50</v>
      </c>
      <c r="J43" s="37"/>
      <c r="K43" s="37"/>
      <c r="L43" s="37"/>
      <c r="M43" s="48" t="s">
        <v>70</v>
      </c>
    </row>
    <row r="44" s="3" customFormat="true" customHeight="true" spans="1:13">
      <c r="A44" s="27"/>
      <c r="B44" s="27"/>
      <c r="C44" s="21" t="s">
        <v>71</v>
      </c>
      <c r="D44" s="26">
        <v>120</v>
      </c>
      <c r="E44" s="26">
        <v>5950</v>
      </c>
      <c r="F44" s="26">
        <v>4693</v>
      </c>
      <c r="G44" s="26">
        <v>900</v>
      </c>
      <c r="H44" s="26">
        <v>307</v>
      </c>
      <c r="I44" s="26">
        <v>50</v>
      </c>
      <c r="J44" s="37"/>
      <c r="K44" s="37"/>
      <c r="L44" s="37"/>
      <c r="M44" s="48"/>
    </row>
    <row r="45" s="3" customFormat="true" customHeight="true" spans="1:13">
      <c r="A45" s="27"/>
      <c r="B45" s="27"/>
      <c r="C45" s="21" t="s">
        <v>72</v>
      </c>
      <c r="D45" s="26">
        <v>120</v>
      </c>
      <c r="E45" s="26">
        <v>5950</v>
      </c>
      <c r="F45" s="26">
        <v>4693</v>
      </c>
      <c r="G45" s="26">
        <v>900</v>
      </c>
      <c r="H45" s="26">
        <v>307</v>
      </c>
      <c r="I45" s="26">
        <v>50</v>
      </c>
      <c r="J45" s="37"/>
      <c r="K45" s="37"/>
      <c r="L45" s="37"/>
      <c r="M45" s="48"/>
    </row>
    <row r="46" s="3" customFormat="true" customHeight="true" spans="1:13">
      <c r="A46" s="27"/>
      <c r="B46" s="27"/>
      <c r="C46" s="21" t="s">
        <v>30</v>
      </c>
      <c r="D46" s="26">
        <v>120</v>
      </c>
      <c r="E46" s="26">
        <v>5950</v>
      </c>
      <c r="F46" s="26">
        <v>4693</v>
      </c>
      <c r="G46" s="26">
        <v>900</v>
      </c>
      <c r="H46" s="26">
        <v>307</v>
      </c>
      <c r="I46" s="26">
        <v>50</v>
      </c>
      <c r="J46" s="37"/>
      <c r="K46" s="37"/>
      <c r="L46" s="37"/>
      <c r="M46" s="48"/>
    </row>
    <row r="47" s="3" customFormat="true" customHeight="true" spans="1:13">
      <c r="A47" s="27"/>
      <c r="B47" s="27"/>
      <c r="C47" s="21" t="s">
        <v>73</v>
      </c>
      <c r="D47" s="26">
        <v>120</v>
      </c>
      <c r="E47" s="26">
        <v>5950</v>
      </c>
      <c r="F47" s="26">
        <v>4693</v>
      </c>
      <c r="G47" s="26">
        <v>900</v>
      </c>
      <c r="H47" s="26">
        <v>307</v>
      </c>
      <c r="I47" s="26">
        <v>50</v>
      </c>
      <c r="J47" s="37"/>
      <c r="K47" s="37"/>
      <c r="L47" s="37"/>
      <c r="M47" s="48"/>
    </row>
    <row r="48" s="3" customFormat="true" customHeight="true" spans="1:13">
      <c r="A48" s="27"/>
      <c r="B48" s="27"/>
      <c r="C48" s="21" t="s">
        <v>74</v>
      </c>
      <c r="D48" s="26">
        <v>120</v>
      </c>
      <c r="E48" s="26">
        <v>5950</v>
      </c>
      <c r="F48" s="26">
        <v>4650</v>
      </c>
      <c r="G48" s="26">
        <v>900</v>
      </c>
      <c r="H48" s="26">
        <v>307</v>
      </c>
      <c r="I48" s="26">
        <v>50</v>
      </c>
      <c r="J48" s="37"/>
      <c r="K48" s="37"/>
      <c r="L48" s="37"/>
      <c r="M48" s="49"/>
    </row>
    <row r="49" s="3" customFormat="true" customHeight="true" spans="1:13">
      <c r="A49" s="27"/>
      <c r="B49" s="27"/>
      <c r="C49" s="21" t="s">
        <v>75</v>
      </c>
      <c r="D49" s="26">
        <v>80</v>
      </c>
      <c r="E49" s="26">
        <v>4407</v>
      </c>
      <c r="F49" s="26">
        <v>3450</v>
      </c>
      <c r="G49" s="26">
        <v>600</v>
      </c>
      <c r="H49" s="26">
        <v>307</v>
      </c>
      <c r="I49" s="26">
        <v>50</v>
      </c>
      <c r="J49" s="37"/>
      <c r="K49" s="37"/>
      <c r="L49" s="37"/>
      <c r="M49" s="49"/>
    </row>
    <row r="50" s="3" customFormat="true" customHeight="true" spans="1:13">
      <c r="A50" s="28"/>
      <c r="B50" s="28"/>
      <c r="C50" s="21" t="s">
        <v>76</v>
      </c>
      <c r="D50" s="26">
        <v>80</v>
      </c>
      <c r="E50" s="26">
        <v>4407</v>
      </c>
      <c r="F50" s="26">
        <v>3450</v>
      </c>
      <c r="G50" s="26">
        <v>600</v>
      </c>
      <c r="H50" s="26">
        <v>307</v>
      </c>
      <c r="I50" s="26">
        <v>50</v>
      </c>
      <c r="J50" s="38"/>
      <c r="K50" s="38"/>
      <c r="L50" s="38"/>
      <c r="M50" s="49"/>
    </row>
    <row r="51" s="3" customFormat="true" ht="22" customHeight="true" spans="1:13">
      <c r="A51" s="20">
        <v>5</v>
      </c>
      <c r="B51" s="29" t="s">
        <v>77</v>
      </c>
      <c r="C51" s="30" t="s">
        <v>72</v>
      </c>
      <c r="D51" s="30">
        <v>120</v>
      </c>
      <c r="E51" s="30">
        <v>5950</v>
      </c>
      <c r="F51" s="30">
        <f t="shared" ref="F51:F86" si="3">E51-G51-H51-I51</f>
        <v>3500</v>
      </c>
      <c r="G51" s="30">
        <f t="shared" ref="G51:G55" si="4">140*D51/8</f>
        <v>2100</v>
      </c>
      <c r="H51" s="30">
        <v>300</v>
      </c>
      <c r="I51" s="21">
        <v>50</v>
      </c>
      <c r="J51" s="29" t="s">
        <v>78</v>
      </c>
      <c r="K51" s="39">
        <v>18076556243</v>
      </c>
      <c r="L51" s="29" t="s">
        <v>79</v>
      </c>
      <c r="M51" s="50"/>
    </row>
    <row r="52" s="3" customFormat="true" customHeight="true" spans="1:13">
      <c r="A52" s="22"/>
      <c r="B52" s="31"/>
      <c r="C52" s="30" t="s">
        <v>48</v>
      </c>
      <c r="D52" s="30">
        <v>120</v>
      </c>
      <c r="E52" s="30">
        <v>5950</v>
      </c>
      <c r="F52" s="30">
        <f t="shared" si="3"/>
        <v>3500</v>
      </c>
      <c r="G52" s="30">
        <f t="shared" si="4"/>
        <v>2100</v>
      </c>
      <c r="H52" s="30">
        <v>300</v>
      </c>
      <c r="I52" s="21">
        <v>50</v>
      </c>
      <c r="J52" s="31"/>
      <c r="K52" s="31"/>
      <c r="L52" s="31"/>
      <c r="M52" s="45"/>
    </row>
    <row r="53" s="3" customFormat="true" customHeight="true" spans="1:13">
      <c r="A53" s="22"/>
      <c r="B53" s="31"/>
      <c r="C53" s="30" t="s">
        <v>30</v>
      </c>
      <c r="D53" s="30">
        <v>120</v>
      </c>
      <c r="E53" s="30">
        <v>5950</v>
      </c>
      <c r="F53" s="30">
        <f t="shared" si="3"/>
        <v>3500</v>
      </c>
      <c r="G53" s="30">
        <f t="shared" si="4"/>
        <v>2100</v>
      </c>
      <c r="H53" s="30">
        <v>300</v>
      </c>
      <c r="I53" s="21">
        <v>50</v>
      </c>
      <c r="J53" s="31"/>
      <c r="K53" s="31"/>
      <c r="L53" s="31"/>
      <c r="M53" s="51"/>
    </row>
    <row r="54" s="3" customFormat="true" customHeight="true" spans="1:13">
      <c r="A54" s="22"/>
      <c r="B54" s="31"/>
      <c r="C54" s="30" t="s">
        <v>57</v>
      </c>
      <c r="D54" s="30">
        <v>120</v>
      </c>
      <c r="E54" s="30">
        <v>5950</v>
      </c>
      <c r="F54" s="30">
        <f t="shared" si="3"/>
        <v>3500</v>
      </c>
      <c r="G54" s="30">
        <f t="shared" si="4"/>
        <v>2100</v>
      </c>
      <c r="H54" s="30">
        <v>300</v>
      </c>
      <c r="I54" s="21">
        <v>50</v>
      </c>
      <c r="J54" s="31"/>
      <c r="K54" s="31"/>
      <c r="L54" s="31"/>
      <c r="M54" s="51"/>
    </row>
    <row r="55" s="3" customFormat="true" customHeight="true" spans="1:13">
      <c r="A55" s="22"/>
      <c r="B55" s="31"/>
      <c r="C55" s="30" t="s">
        <v>33</v>
      </c>
      <c r="D55" s="30">
        <v>120</v>
      </c>
      <c r="E55" s="30">
        <v>5950</v>
      </c>
      <c r="F55" s="30">
        <f t="shared" si="3"/>
        <v>3500</v>
      </c>
      <c r="G55" s="30">
        <f t="shared" si="4"/>
        <v>2100</v>
      </c>
      <c r="H55" s="30">
        <v>300</v>
      </c>
      <c r="I55" s="21">
        <v>50</v>
      </c>
      <c r="J55" s="31"/>
      <c r="K55" s="31"/>
      <c r="L55" s="31"/>
      <c r="M55" s="46"/>
    </row>
    <row r="56" s="3" customFormat="true" ht="36" customHeight="true" spans="1:13">
      <c r="A56" s="22"/>
      <c r="B56" s="31"/>
      <c r="C56" s="30" t="s">
        <v>80</v>
      </c>
      <c r="D56" s="30">
        <v>200</v>
      </c>
      <c r="E56" s="30">
        <v>5950</v>
      </c>
      <c r="F56" s="30">
        <f t="shared" si="3"/>
        <v>5900</v>
      </c>
      <c r="G56" s="30">
        <v>0</v>
      </c>
      <c r="H56" s="30">
        <v>0</v>
      </c>
      <c r="I56" s="30">
        <v>50</v>
      </c>
      <c r="J56" s="31"/>
      <c r="K56" s="31"/>
      <c r="L56" s="31"/>
      <c r="M56" s="23" t="s">
        <v>81</v>
      </c>
    </row>
    <row r="57" s="3" customFormat="true" ht="24" customHeight="true" spans="1:13">
      <c r="A57" s="22"/>
      <c r="B57" s="31"/>
      <c r="C57" s="30" t="s">
        <v>82</v>
      </c>
      <c r="D57" s="30">
        <v>120</v>
      </c>
      <c r="E57" s="30">
        <v>5950</v>
      </c>
      <c r="F57" s="30">
        <f t="shared" si="3"/>
        <v>3800</v>
      </c>
      <c r="G57" s="30">
        <f t="shared" ref="G57:G62" si="5">140*D57/8</f>
        <v>2100</v>
      </c>
      <c r="H57" s="30">
        <v>0</v>
      </c>
      <c r="I57" s="30">
        <v>50</v>
      </c>
      <c r="J57" s="31"/>
      <c r="K57" s="31"/>
      <c r="L57" s="31"/>
      <c r="M57" s="16" t="s">
        <v>83</v>
      </c>
    </row>
    <row r="58" s="3" customFormat="true" ht="24" customHeight="true" spans="1:13">
      <c r="A58" s="22"/>
      <c r="B58" s="31"/>
      <c r="C58" s="30" t="s">
        <v>73</v>
      </c>
      <c r="D58" s="30">
        <v>120</v>
      </c>
      <c r="E58" s="30">
        <v>5950</v>
      </c>
      <c r="F58" s="30">
        <f t="shared" si="3"/>
        <v>3500</v>
      </c>
      <c r="G58" s="30">
        <f t="shared" si="5"/>
        <v>2100</v>
      </c>
      <c r="H58" s="30">
        <v>300</v>
      </c>
      <c r="I58" s="30">
        <v>50</v>
      </c>
      <c r="J58" s="31"/>
      <c r="K58" s="31"/>
      <c r="L58" s="31"/>
      <c r="M58" s="45"/>
    </row>
    <row r="59" s="3" customFormat="true" ht="27" customHeight="true" spans="1:13">
      <c r="A59" s="22"/>
      <c r="B59" s="31"/>
      <c r="C59" s="30" t="s">
        <v>75</v>
      </c>
      <c r="D59" s="30">
        <v>80</v>
      </c>
      <c r="E59" s="30">
        <v>4407</v>
      </c>
      <c r="F59" s="30">
        <f t="shared" si="3"/>
        <v>2657</v>
      </c>
      <c r="G59" s="30">
        <f t="shared" si="5"/>
        <v>1400</v>
      </c>
      <c r="H59" s="30">
        <v>300</v>
      </c>
      <c r="I59" s="21">
        <v>50</v>
      </c>
      <c r="J59" s="31"/>
      <c r="K59" s="31"/>
      <c r="L59" s="31"/>
      <c r="M59" s="51"/>
    </row>
    <row r="60" s="3" customFormat="true" ht="29" customHeight="true" spans="1:13">
      <c r="A60" s="22"/>
      <c r="B60" s="31"/>
      <c r="C60" s="30" t="s">
        <v>84</v>
      </c>
      <c r="D60" s="30">
        <v>80</v>
      </c>
      <c r="E60" s="30">
        <v>4407</v>
      </c>
      <c r="F60" s="30">
        <f t="shared" si="3"/>
        <v>2657</v>
      </c>
      <c r="G60" s="30">
        <f t="shared" si="5"/>
        <v>1400</v>
      </c>
      <c r="H60" s="30">
        <v>300</v>
      </c>
      <c r="I60" s="21">
        <v>50</v>
      </c>
      <c r="J60" s="31"/>
      <c r="K60" s="31"/>
      <c r="L60" s="31"/>
      <c r="M60" s="51"/>
    </row>
    <row r="61" s="3" customFormat="true" ht="26" customHeight="true" spans="1:13">
      <c r="A61" s="22"/>
      <c r="B61" s="31"/>
      <c r="C61" s="30" t="s">
        <v>76</v>
      </c>
      <c r="D61" s="30">
        <v>80</v>
      </c>
      <c r="E61" s="30">
        <v>4407</v>
      </c>
      <c r="F61" s="30">
        <f t="shared" si="3"/>
        <v>2657</v>
      </c>
      <c r="G61" s="30">
        <f t="shared" si="5"/>
        <v>1400</v>
      </c>
      <c r="H61" s="30">
        <v>300</v>
      </c>
      <c r="I61" s="21">
        <v>50</v>
      </c>
      <c r="J61" s="31"/>
      <c r="K61" s="31"/>
      <c r="L61" s="31"/>
      <c r="M61" s="51"/>
    </row>
    <row r="62" s="3" customFormat="true" ht="20" customHeight="true" spans="1:13">
      <c r="A62" s="22"/>
      <c r="B62" s="31"/>
      <c r="C62" s="30" t="s">
        <v>85</v>
      </c>
      <c r="D62" s="30">
        <v>120</v>
      </c>
      <c r="E62" s="30">
        <v>5950</v>
      </c>
      <c r="F62" s="30">
        <f t="shared" si="3"/>
        <v>3500</v>
      </c>
      <c r="G62" s="30">
        <f t="shared" si="5"/>
        <v>2100</v>
      </c>
      <c r="H62" s="30">
        <v>300</v>
      </c>
      <c r="I62" s="21">
        <v>50</v>
      </c>
      <c r="J62" s="31"/>
      <c r="K62" s="31"/>
      <c r="L62" s="31"/>
      <c r="M62" s="51"/>
    </row>
    <row r="63" s="3" customFormat="true" ht="20" customHeight="true" spans="1:13">
      <c r="A63" s="22"/>
      <c r="B63" s="31"/>
      <c r="C63" s="30" t="s">
        <v>86</v>
      </c>
      <c r="D63" s="30">
        <v>100</v>
      </c>
      <c r="E63" s="30">
        <v>4737</v>
      </c>
      <c r="F63" s="30">
        <f t="shared" si="3"/>
        <v>2567</v>
      </c>
      <c r="G63" s="30">
        <f>140*13</f>
        <v>1820</v>
      </c>
      <c r="H63" s="30">
        <v>300</v>
      </c>
      <c r="I63" s="21">
        <v>50</v>
      </c>
      <c r="J63" s="31"/>
      <c r="K63" s="31"/>
      <c r="L63" s="31"/>
      <c r="M63" s="51"/>
    </row>
    <row r="64" s="3" customFormat="true" ht="22" customHeight="true" spans="1:13">
      <c r="A64" s="22"/>
      <c r="B64" s="31"/>
      <c r="C64" s="30" t="s">
        <v>74</v>
      </c>
      <c r="D64" s="30">
        <v>120</v>
      </c>
      <c r="E64" s="30">
        <v>5950</v>
      </c>
      <c r="F64" s="30">
        <f t="shared" si="3"/>
        <v>3500</v>
      </c>
      <c r="G64" s="30">
        <f t="shared" ref="G64:G69" si="6">140*D64/8</f>
        <v>2100</v>
      </c>
      <c r="H64" s="30">
        <v>300</v>
      </c>
      <c r="I64" s="21">
        <v>50</v>
      </c>
      <c r="J64" s="31"/>
      <c r="K64" s="31"/>
      <c r="L64" s="31"/>
      <c r="M64" s="51"/>
    </row>
    <row r="65" s="3" customFormat="true" ht="33" customHeight="true" spans="1:13">
      <c r="A65" s="22"/>
      <c r="B65" s="31"/>
      <c r="C65" s="30" t="s">
        <v>62</v>
      </c>
      <c r="D65" s="30">
        <v>80</v>
      </c>
      <c r="E65" s="30">
        <v>4407</v>
      </c>
      <c r="F65" s="30">
        <f t="shared" si="3"/>
        <v>2657</v>
      </c>
      <c r="G65" s="30">
        <f t="shared" si="6"/>
        <v>1400</v>
      </c>
      <c r="H65" s="30">
        <v>300</v>
      </c>
      <c r="I65" s="21">
        <v>50</v>
      </c>
      <c r="J65" s="31"/>
      <c r="K65" s="31"/>
      <c r="L65" s="31"/>
      <c r="M65" s="51"/>
    </row>
    <row r="66" s="3" customFormat="true" ht="28" customHeight="true" spans="1:13">
      <c r="A66" s="22"/>
      <c r="B66" s="31"/>
      <c r="C66" s="30" t="s">
        <v>60</v>
      </c>
      <c r="D66" s="30">
        <v>100</v>
      </c>
      <c r="E66" s="30">
        <v>4737</v>
      </c>
      <c r="F66" s="30">
        <f t="shared" si="3"/>
        <v>2567</v>
      </c>
      <c r="G66" s="30">
        <f>140*13</f>
        <v>1820</v>
      </c>
      <c r="H66" s="30">
        <v>300</v>
      </c>
      <c r="I66" s="21">
        <v>50</v>
      </c>
      <c r="J66" s="31"/>
      <c r="K66" s="31"/>
      <c r="L66" s="31"/>
      <c r="M66" s="51"/>
    </row>
    <row r="67" s="3" customFormat="true" ht="30" customHeight="true" spans="1:13">
      <c r="A67" s="22"/>
      <c r="B67" s="31"/>
      <c r="C67" s="30" t="s">
        <v>63</v>
      </c>
      <c r="D67" s="30">
        <v>120</v>
      </c>
      <c r="E67" s="30">
        <v>5950</v>
      </c>
      <c r="F67" s="30">
        <f t="shared" si="3"/>
        <v>3500</v>
      </c>
      <c r="G67" s="30">
        <f t="shared" si="6"/>
        <v>2100</v>
      </c>
      <c r="H67" s="30">
        <v>300</v>
      </c>
      <c r="I67" s="21">
        <v>50</v>
      </c>
      <c r="J67" s="31"/>
      <c r="K67" s="31"/>
      <c r="L67" s="31"/>
      <c r="M67" s="51"/>
    </row>
    <row r="68" s="3" customFormat="true" ht="27" customHeight="true" spans="1:13">
      <c r="A68" s="22"/>
      <c r="B68" s="31"/>
      <c r="C68" s="30" t="s">
        <v>64</v>
      </c>
      <c r="D68" s="30">
        <v>120</v>
      </c>
      <c r="E68" s="30">
        <v>5950</v>
      </c>
      <c r="F68" s="30">
        <f t="shared" si="3"/>
        <v>3500</v>
      </c>
      <c r="G68" s="30">
        <f t="shared" si="6"/>
        <v>2100</v>
      </c>
      <c r="H68" s="30">
        <v>300</v>
      </c>
      <c r="I68" s="21">
        <v>50</v>
      </c>
      <c r="J68" s="31"/>
      <c r="K68" s="31"/>
      <c r="L68" s="31"/>
      <c r="M68" s="51"/>
    </row>
    <row r="69" s="3" customFormat="true" ht="24" customHeight="true" spans="1:13">
      <c r="A69" s="22"/>
      <c r="B69" s="31"/>
      <c r="C69" s="30" t="s">
        <v>87</v>
      </c>
      <c r="D69" s="30">
        <v>120</v>
      </c>
      <c r="E69" s="30">
        <v>5950</v>
      </c>
      <c r="F69" s="30">
        <f t="shared" si="3"/>
        <v>3500</v>
      </c>
      <c r="G69" s="30">
        <f t="shared" si="6"/>
        <v>2100</v>
      </c>
      <c r="H69" s="30">
        <v>300</v>
      </c>
      <c r="I69" s="21">
        <v>50</v>
      </c>
      <c r="J69" s="31"/>
      <c r="K69" s="31"/>
      <c r="L69" s="31"/>
      <c r="M69" s="51"/>
    </row>
    <row r="70" s="3" customFormat="true" ht="24" customHeight="true" spans="1:13">
      <c r="A70" s="22"/>
      <c r="B70" s="31"/>
      <c r="C70" s="30" t="s">
        <v>44</v>
      </c>
      <c r="D70" s="30">
        <v>100</v>
      </c>
      <c r="E70" s="30">
        <v>4737</v>
      </c>
      <c r="F70" s="30">
        <f t="shared" si="3"/>
        <v>2567</v>
      </c>
      <c r="G70" s="30">
        <f>140*13</f>
        <v>1820</v>
      </c>
      <c r="H70" s="30">
        <v>300</v>
      </c>
      <c r="I70" s="21">
        <v>50</v>
      </c>
      <c r="J70" s="31"/>
      <c r="K70" s="31"/>
      <c r="L70" s="31"/>
      <c r="M70" s="51"/>
    </row>
    <row r="71" s="3" customFormat="true" ht="27" customHeight="true" spans="1:13">
      <c r="A71" s="22"/>
      <c r="B71" s="31"/>
      <c r="C71" s="30" t="s">
        <v>88</v>
      </c>
      <c r="D71" s="30">
        <v>80</v>
      </c>
      <c r="E71" s="30">
        <v>4407</v>
      </c>
      <c r="F71" s="30">
        <f t="shared" si="3"/>
        <v>2657</v>
      </c>
      <c r="G71" s="30">
        <f>140*D71/8</f>
        <v>1400</v>
      </c>
      <c r="H71" s="30">
        <v>300</v>
      </c>
      <c r="I71" s="21">
        <v>50</v>
      </c>
      <c r="J71" s="31"/>
      <c r="K71" s="31"/>
      <c r="L71" s="31"/>
      <c r="M71" s="46"/>
    </row>
    <row r="72" s="3" customFormat="true" ht="30" customHeight="true" spans="1:13">
      <c r="A72" s="24"/>
      <c r="B72" s="52"/>
      <c r="C72" s="30" t="s">
        <v>40</v>
      </c>
      <c r="D72" s="30">
        <v>120</v>
      </c>
      <c r="E72" s="30">
        <v>5950</v>
      </c>
      <c r="F72" s="30">
        <f t="shared" si="3"/>
        <v>3500</v>
      </c>
      <c r="G72" s="30">
        <f>140*D72/8</f>
        <v>2100</v>
      </c>
      <c r="H72" s="30">
        <v>300</v>
      </c>
      <c r="I72" s="21">
        <v>50</v>
      </c>
      <c r="J72" s="52"/>
      <c r="K72" s="52"/>
      <c r="L72" s="52"/>
      <c r="M72" s="23" t="s">
        <v>70</v>
      </c>
    </row>
    <row r="73" s="3" customFormat="true" ht="22" customHeight="true" spans="1:13">
      <c r="A73" s="21">
        <v>6</v>
      </c>
      <c r="B73" s="21" t="s">
        <v>89</v>
      </c>
      <c r="C73" s="30" t="s">
        <v>90</v>
      </c>
      <c r="D73" s="30">
        <f>15*8</f>
        <v>120</v>
      </c>
      <c r="E73" s="30">
        <v>5950</v>
      </c>
      <c r="F73" s="30">
        <f t="shared" si="3"/>
        <v>3487</v>
      </c>
      <c r="G73" s="30">
        <f>130*15</f>
        <v>1950</v>
      </c>
      <c r="H73" s="30">
        <f>257+206</f>
        <v>463</v>
      </c>
      <c r="I73" s="21">
        <v>50</v>
      </c>
      <c r="J73" s="21" t="s">
        <v>91</v>
      </c>
      <c r="K73" s="21">
        <v>18076698699</v>
      </c>
      <c r="L73" s="21" t="s">
        <v>92</v>
      </c>
      <c r="M73" s="50"/>
    </row>
    <row r="74" s="3" customFormat="true" ht="19" customHeight="true" spans="1:13">
      <c r="A74" s="21"/>
      <c r="B74" s="21"/>
      <c r="C74" s="30" t="s">
        <v>76</v>
      </c>
      <c r="D74" s="30">
        <f>10*8</f>
        <v>80</v>
      </c>
      <c r="E74" s="30">
        <v>4407</v>
      </c>
      <c r="F74" s="30">
        <f t="shared" si="3"/>
        <v>2872</v>
      </c>
      <c r="G74" s="30">
        <f>130*10</f>
        <v>1300</v>
      </c>
      <c r="H74" s="30">
        <v>185</v>
      </c>
      <c r="I74" s="21">
        <v>50</v>
      </c>
      <c r="J74" s="21"/>
      <c r="K74" s="21"/>
      <c r="L74" s="21"/>
      <c r="M74" s="50"/>
    </row>
    <row r="75" s="3" customFormat="true" ht="33" customHeight="true" spans="1:13">
      <c r="A75" s="21"/>
      <c r="B75" s="21"/>
      <c r="C75" s="30" t="s">
        <v>82</v>
      </c>
      <c r="D75" s="30">
        <f>15*8</f>
        <v>120</v>
      </c>
      <c r="E75" s="30">
        <v>5950</v>
      </c>
      <c r="F75" s="30">
        <f t="shared" si="3"/>
        <v>3950</v>
      </c>
      <c r="G75" s="30">
        <f>130*15</f>
        <v>1950</v>
      </c>
      <c r="H75" s="30">
        <v>0</v>
      </c>
      <c r="I75" s="21">
        <v>50</v>
      </c>
      <c r="J75" s="21"/>
      <c r="K75" s="21"/>
      <c r="L75" s="21"/>
      <c r="M75" s="23" t="s">
        <v>93</v>
      </c>
    </row>
    <row r="76" s="3" customFormat="true" ht="25" customHeight="true" spans="1:13">
      <c r="A76" s="21">
        <v>7</v>
      </c>
      <c r="B76" s="21" t="s">
        <v>94</v>
      </c>
      <c r="C76" s="30" t="s">
        <v>72</v>
      </c>
      <c r="D76" s="30">
        <v>80</v>
      </c>
      <c r="E76" s="30">
        <v>5950</v>
      </c>
      <c r="F76" s="30">
        <f t="shared" si="3"/>
        <v>4143</v>
      </c>
      <c r="G76" s="30">
        <v>1500</v>
      </c>
      <c r="H76" s="30">
        <v>257</v>
      </c>
      <c r="I76" s="21">
        <v>50</v>
      </c>
      <c r="J76" s="21" t="s">
        <v>95</v>
      </c>
      <c r="K76" s="21">
        <v>18107727856</v>
      </c>
      <c r="L76" s="21" t="s">
        <v>96</v>
      </c>
      <c r="M76" s="45"/>
    </row>
    <row r="77" s="3" customFormat="true" ht="27" customHeight="true" spans="1:13">
      <c r="A77" s="21"/>
      <c r="B77" s="21"/>
      <c r="C77" s="30" t="s">
        <v>34</v>
      </c>
      <c r="D77" s="30">
        <v>80</v>
      </c>
      <c r="E77" s="30">
        <v>4407</v>
      </c>
      <c r="F77" s="30">
        <f t="shared" si="3"/>
        <v>2600</v>
      </c>
      <c r="G77" s="30">
        <v>1500</v>
      </c>
      <c r="H77" s="30">
        <v>257</v>
      </c>
      <c r="I77" s="21">
        <v>50</v>
      </c>
      <c r="J77" s="21"/>
      <c r="K77" s="21"/>
      <c r="L77" s="21"/>
      <c r="M77" s="51"/>
    </row>
    <row r="78" s="3" customFormat="true" ht="29" customHeight="true" spans="1:13">
      <c r="A78" s="21"/>
      <c r="B78" s="21"/>
      <c r="C78" s="30" t="s">
        <v>35</v>
      </c>
      <c r="D78" s="30">
        <v>100</v>
      </c>
      <c r="E78" s="30">
        <v>4707</v>
      </c>
      <c r="F78" s="30">
        <f t="shared" si="3"/>
        <v>2400</v>
      </c>
      <c r="G78" s="30">
        <v>1950</v>
      </c>
      <c r="H78" s="30">
        <v>307</v>
      </c>
      <c r="I78" s="21">
        <v>50</v>
      </c>
      <c r="J78" s="21"/>
      <c r="K78" s="21"/>
      <c r="L78" s="21"/>
      <c r="M78" s="51"/>
    </row>
    <row r="79" s="3" customFormat="true" ht="32" customHeight="true" spans="1:13">
      <c r="A79" s="21"/>
      <c r="B79" s="21"/>
      <c r="C79" s="30" t="s">
        <v>97</v>
      </c>
      <c r="D79" s="30">
        <v>80</v>
      </c>
      <c r="E79" s="30">
        <v>4407</v>
      </c>
      <c r="F79" s="30">
        <f t="shared" si="3"/>
        <v>2672</v>
      </c>
      <c r="G79" s="30">
        <v>1500</v>
      </c>
      <c r="H79" s="30">
        <v>185</v>
      </c>
      <c r="I79" s="21">
        <v>50</v>
      </c>
      <c r="J79" s="21"/>
      <c r="K79" s="21"/>
      <c r="L79" s="21"/>
      <c r="M79" s="51"/>
    </row>
    <row r="80" s="3" customFormat="true" ht="32" customHeight="true" spans="1:13">
      <c r="A80" s="21"/>
      <c r="B80" s="21"/>
      <c r="C80" s="30" t="s">
        <v>98</v>
      </c>
      <c r="D80" s="30">
        <v>100</v>
      </c>
      <c r="E80" s="30">
        <v>4737</v>
      </c>
      <c r="F80" s="30">
        <f t="shared" si="3"/>
        <v>2480</v>
      </c>
      <c r="G80" s="30">
        <v>1950</v>
      </c>
      <c r="H80" s="30">
        <v>257</v>
      </c>
      <c r="I80" s="21">
        <v>50</v>
      </c>
      <c r="J80" s="21"/>
      <c r="K80" s="21"/>
      <c r="L80" s="21"/>
      <c r="M80" s="51"/>
    </row>
    <row r="81" s="3" customFormat="true" ht="31" customHeight="true" spans="1:13">
      <c r="A81" s="21"/>
      <c r="B81" s="21"/>
      <c r="C81" s="30" t="s">
        <v>99</v>
      </c>
      <c r="D81" s="30">
        <v>120</v>
      </c>
      <c r="E81" s="30">
        <v>5950</v>
      </c>
      <c r="F81" s="30">
        <f t="shared" si="3"/>
        <v>3465</v>
      </c>
      <c r="G81" s="30">
        <v>2250</v>
      </c>
      <c r="H81" s="30">
        <v>185</v>
      </c>
      <c r="I81" s="21">
        <v>50</v>
      </c>
      <c r="J81" s="21"/>
      <c r="K81" s="21"/>
      <c r="L81" s="21"/>
      <c r="M81" s="51"/>
    </row>
    <row r="82" s="3" customFormat="true" ht="30" customHeight="true" spans="1:13">
      <c r="A82" s="21"/>
      <c r="B82" s="21"/>
      <c r="C82" s="30" t="s">
        <v>100</v>
      </c>
      <c r="D82" s="30">
        <v>80</v>
      </c>
      <c r="E82" s="30">
        <v>4407</v>
      </c>
      <c r="F82" s="30">
        <f t="shared" si="3"/>
        <v>2600</v>
      </c>
      <c r="G82" s="30">
        <v>1500</v>
      </c>
      <c r="H82" s="30">
        <v>257</v>
      </c>
      <c r="I82" s="21">
        <v>50</v>
      </c>
      <c r="J82" s="21"/>
      <c r="K82" s="21"/>
      <c r="L82" s="21"/>
      <c r="M82" s="51"/>
    </row>
    <row r="83" s="3" customFormat="true" ht="27" customHeight="true" spans="1:13">
      <c r="A83" s="21"/>
      <c r="B83" s="21"/>
      <c r="C83" s="30" t="s">
        <v>101</v>
      </c>
      <c r="D83" s="30">
        <v>120</v>
      </c>
      <c r="E83" s="30">
        <v>5950</v>
      </c>
      <c r="F83" s="30">
        <f t="shared" si="3"/>
        <v>3444</v>
      </c>
      <c r="G83" s="30">
        <v>2250</v>
      </c>
      <c r="H83" s="30">
        <v>206</v>
      </c>
      <c r="I83" s="21">
        <v>50</v>
      </c>
      <c r="J83" s="21"/>
      <c r="K83" s="21"/>
      <c r="L83" s="21"/>
      <c r="M83" s="51"/>
    </row>
    <row r="84" s="3" customFormat="true" ht="33" customHeight="true" spans="1:13">
      <c r="A84" s="21"/>
      <c r="B84" s="21"/>
      <c r="C84" s="30" t="s">
        <v>102</v>
      </c>
      <c r="D84" s="30">
        <v>148</v>
      </c>
      <c r="E84" s="30">
        <v>5950</v>
      </c>
      <c r="F84" s="30">
        <f t="shared" si="3"/>
        <v>2694</v>
      </c>
      <c r="G84" s="30">
        <v>3000</v>
      </c>
      <c r="H84" s="30">
        <v>206</v>
      </c>
      <c r="I84" s="21">
        <v>50</v>
      </c>
      <c r="J84" s="21"/>
      <c r="K84" s="21"/>
      <c r="L84" s="21"/>
      <c r="M84" s="51"/>
    </row>
    <row r="85" s="3" customFormat="true" ht="33" customHeight="true" spans="1:13">
      <c r="A85" s="21"/>
      <c r="B85" s="21"/>
      <c r="C85" s="30" t="s">
        <v>32</v>
      </c>
      <c r="D85" s="30">
        <v>80</v>
      </c>
      <c r="E85" s="30">
        <v>4407</v>
      </c>
      <c r="F85" s="30">
        <f t="shared" si="3"/>
        <v>2600</v>
      </c>
      <c r="G85" s="30">
        <v>1500</v>
      </c>
      <c r="H85" s="30">
        <v>257</v>
      </c>
      <c r="I85" s="21">
        <v>50</v>
      </c>
      <c r="J85" s="21"/>
      <c r="K85" s="21"/>
      <c r="L85" s="21"/>
      <c r="M85" s="51"/>
    </row>
    <row r="86" s="3" customFormat="true" ht="27" customHeight="true" spans="1:13">
      <c r="A86" s="21"/>
      <c r="B86" s="21"/>
      <c r="C86" s="30" t="s">
        <v>103</v>
      </c>
      <c r="D86" s="30">
        <v>100</v>
      </c>
      <c r="E86" s="30">
        <v>4707</v>
      </c>
      <c r="F86" s="30">
        <f t="shared" si="3"/>
        <v>2400</v>
      </c>
      <c r="G86" s="30">
        <v>1950</v>
      </c>
      <c r="H86" s="30">
        <v>307</v>
      </c>
      <c r="I86" s="21">
        <v>50</v>
      </c>
      <c r="J86" s="21"/>
      <c r="K86" s="21"/>
      <c r="L86" s="21"/>
      <c r="M86" s="46"/>
    </row>
    <row r="87" s="3" customFormat="true" ht="30" customHeight="true" spans="1:13">
      <c r="A87" s="20">
        <v>8</v>
      </c>
      <c r="B87" s="20" t="s">
        <v>104</v>
      </c>
      <c r="C87" s="30" t="s">
        <v>102</v>
      </c>
      <c r="D87" s="30">
        <v>120</v>
      </c>
      <c r="E87" s="30">
        <v>5950</v>
      </c>
      <c r="F87" s="30">
        <v>3650</v>
      </c>
      <c r="G87" s="30">
        <v>1950</v>
      </c>
      <c r="H87" s="30">
        <v>300</v>
      </c>
      <c r="I87" s="21">
        <v>50</v>
      </c>
      <c r="J87" s="20" t="s">
        <v>105</v>
      </c>
      <c r="K87" s="20">
        <v>13457708711</v>
      </c>
      <c r="L87" s="20" t="s">
        <v>106</v>
      </c>
      <c r="M87" s="20"/>
    </row>
    <row r="88" s="3" customFormat="true" ht="37" customHeight="true" spans="1:13">
      <c r="A88" s="22"/>
      <c r="B88" s="22"/>
      <c r="C88" s="53" t="s">
        <v>32</v>
      </c>
      <c r="D88" s="30">
        <v>120</v>
      </c>
      <c r="E88" s="30">
        <v>5950</v>
      </c>
      <c r="F88" s="30">
        <v>3693</v>
      </c>
      <c r="G88" s="30">
        <v>1950</v>
      </c>
      <c r="H88" s="30">
        <v>257</v>
      </c>
      <c r="I88" s="21">
        <v>50</v>
      </c>
      <c r="J88" s="22"/>
      <c r="K88" s="22"/>
      <c r="L88" s="22"/>
      <c r="M88" s="22"/>
    </row>
    <row r="89" s="3" customFormat="true" ht="36" customHeight="true" spans="1:13">
      <c r="A89" s="22"/>
      <c r="B89" s="22"/>
      <c r="C89" s="30" t="s">
        <v>33</v>
      </c>
      <c r="D89" s="30">
        <v>120</v>
      </c>
      <c r="E89" s="30">
        <v>5950</v>
      </c>
      <c r="F89" s="30">
        <v>3650</v>
      </c>
      <c r="G89" s="30">
        <v>1950</v>
      </c>
      <c r="H89" s="30">
        <v>300</v>
      </c>
      <c r="I89" s="21">
        <v>50</v>
      </c>
      <c r="J89" s="22"/>
      <c r="K89" s="22"/>
      <c r="L89" s="22"/>
      <c r="M89" s="22"/>
    </row>
    <row r="90" s="3" customFormat="true" ht="31" customHeight="true" spans="1:13">
      <c r="A90" s="22"/>
      <c r="B90" s="22"/>
      <c r="C90" s="30" t="s">
        <v>82</v>
      </c>
      <c r="D90" s="30">
        <v>120</v>
      </c>
      <c r="E90" s="30">
        <v>5950</v>
      </c>
      <c r="F90" s="30">
        <v>3650</v>
      </c>
      <c r="G90" s="30">
        <v>1950</v>
      </c>
      <c r="H90" s="30">
        <v>300</v>
      </c>
      <c r="I90" s="21">
        <v>50</v>
      </c>
      <c r="J90" s="22"/>
      <c r="K90" s="22"/>
      <c r="L90" s="22"/>
      <c r="M90" s="22"/>
    </row>
    <row r="91" s="3" customFormat="true" ht="28" customHeight="true" spans="1:13">
      <c r="A91" s="22"/>
      <c r="B91" s="22"/>
      <c r="C91" s="53" t="s">
        <v>19</v>
      </c>
      <c r="D91" s="30">
        <v>80</v>
      </c>
      <c r="E91" s="30">
        <v>4407</v>
      </c>
      <c r="F91" s="30">
        <v>2872</v>
      </c>
      <c r="G91" s="30">
        <v>1300</v>
      </c>
      <c r="H91" s="30">
        <v>185</v>
      </c>
      <c r="I91" s="21">
        <v>50</v>
      </c>
      <c r="J91" s="22"/>
      <c r="K91" s="22"/>
      <c r="L91" s="22"/>
      <c r="M91" s="22"/>
    </row>
    <row r="92" s="3" customFormat="true" ht="39" customHeight="true" spans="1:13">
      <c r="A92" s="22"/>
      <c r="B92" s="22"/>
      <c r="C92" s="30" t="s">
        <v>98</v>
      </c>
      <c r="D92" s="30">
        <v>100</v>
      </c>
      <c r="E92" s="30">
        <v>4737</v>
      </c>
      <c r="F92" s="30">
        <v>2760</v>
      </c>
      <c r="G92" s="30">
        <v>1690</v>
      </c>
      <c r="H92" s="30">
        <v>237</v>
      </c>
      <c r="I92" s="21">
        <v>50</v>
      </c>
      <c r="J92" s="22"/>
      <c r="K92" s="22"/>
      <c r="L92" s="22"/>
      <c r="M92" s="22"/>
    </row>
    <row r="93" s="3" customFormat="true" ht="27" customHeight="true" spans="1:13">
      <c r="A93" s="22"/>
      <c r="B93" s="22"/>
      <c r="C93" s="30" t="s">
        <v>107</v>
      </c>
      <c r="D93" s="30">
        <v>120</v>
      </c>
      <c r="E93" s="30">
        <v>5950</v>
      </c>
      <c r="F93" s="30">
        <v>3765</v>
      </c>
      <c r="G93" s="30">
        <v>1950</v>
      </c>
      <c r="H93" s="30">
        <v>185</v>
      </c>
      <c r="I93" s="21">
        <v>50</v>
      </c>
      <c r="J93" s="22"/>
      <c r="K93" s="22"/>
      <c r="L93" s="22"/>
      <c r="M93" s="22"/>
    </row>
    <row r="94" s="3" customFormat="true" ht="34" customHeight="true" spans="1:13">
      <c r="A94" s="22"/>
      <c r="B94" s="22"/>
      <c r="C94" s="30" t="s">
        <v>62</v>
      </c>
      <c r="D94" s="30">
        <v>80</v>
      </c>
      <c r="E94" s="30">
        <v>4407</v>
      </c>
      <c r="F94" s="30">
        <v>2800</v>
      </c>
      <c r="G94" s="30">
        <v>1300</v>
      </c>
      <c r="H94" s="30">
        <v>257</v>
      </c>
      <c r="I94" s="21">
        <v>50</v>
      </c>
      <c r="J94" s="22"/>
      <c r="K94" s="22"/>
      <c r="L94" s="22"/>
      <c r="M94" s="22"/>
    </row>
    <row r="95" s="3" customFormat="true" ht="31" customHeight="true" spans="1:13">
      <c r="A95" s="22"/>
      <c r="B95" s="22"/>
      <c r="C95" s="30" t="s">
        <v>60</v>
      </c>
      <c r="D95" s="30">
        <v>100</v>
      </c>
      <c r="E95" s="30">
        <v>4737</v>
      </c>
      <c r="F95" s="30">
        <v>2690</v>
      </c>
      <c r="G95" s="30">
        <v>1690</v>
      </c>
      <c r="H95" s="30">
        <v>307</v>
      </c>
      <c r="I95" s="21">
        <v>50</v>
      </c>
      <c r="J95" s="22"/>
      <c r="K95" s="22"/>
      <c r="L95" s="22"/>
      <c r="M95" s="22"/>
    </row>
    <row r="96" s="3" customFormat="true" ht="33" customHeight="true" spans="1:13">
      <c r="A96" s="22"/>
      <c r="B96" s="22"/>
      <c r="C96" s="30" t="s">
        <v>108</v>
      </c>
      <c r="D96" s="30">
        <v>80</v>
      </c>
      <c r="E96" s="30">
        <v>4407</v>
      </c>
      <c r="F96" s="30">
        <v>2800</v>
      </c>
      <c r="G96" s="30">
        <v>1300</v>
      </c>
      <c r="H96" s="30">
        <v>257</v>
      </c>
      <c r="I96" s="21">
        <v>50</v>
      </c>
      <c r="J96" s="22"/>
      <c r="K96" s="22"/>
      <c r="L96" s="22"/>
      <c r="M96" s="22"/>
    </row>
    <row r="97" s="3" customFormat="true" ht="36" customHeight="true" spans="1:13">
      <c r="A97" s="24"/>
      <c r="B97" s="24"/>
      <c r="C97" s="30" t="s">
        <v>109</v>
      </c>
      <c r="D97" s="30">
        <v>80</v>
      </c>
      <c r="E97" s="30">
        <v>4407</v>
      </c>
      <c r="F97" s="30">
        <v>2800</v>
      </c>
      <c r="G97" s="30">
        <v>1300</v>
      </c>
      <c r="H97" s="30">
        <v>257</v>
      </c>
      <c r="I97" s="21">
        <v>50</v>
      </c>
      <c r="J97" s="24"/>
      <c r="K97" s="24"/>
      <c r="L97" s="24"/>
      <c r="M97" s="24"/>
    </row>
    <row r="98" s="3" customFormat="true" ht="36" customHeight="true" spans="1:13">
      <c r="A98" s="54">
        <v>8</v>
      </c>
      <c r="B98" s="29" t="s">
        <v>110</v>
      </c>
      <c r="C98" s="30" t="s">
        <v>111</v>
      </c>
      <c r="D98" s="30">
        <v>200</v>
      </c>
      <c r="E98" s="30">
        <v>5950</v>
      </c>
      <c r="F98" s="30">
        <v>4950</v>
      </c>
      <c r="G98" s="30">
        <v>1000</v>
      </c>
      <c r="H98" s="30">
        <v>0</v>
      </c>
      <c r="I98" s="23">
        <v>150</v>
      </c>
      <c r="J98" s="23" t="s">
        <v>112</v>
      </c>
      <c r="K98" s="23">
        <v>15735004143</v>
      </c>
      <c r="L98" s="29" t="s">
        <v>113</v>
      </c>
      <c r="M98" s="23" t="s">
        <v>114</v>
      </c>
    </row>
    <row r="99" s="3" customFormat="true" ht="65" customHeight="true" spans="1:13">
      <c r="A99" s="55"/>
      <c r="B99" s="56"/>
      <c r="C99" s="30" t="s">
        <v>115</v>
      </c>
      <c r="D99" s="30">
        <v>200</v>
      </c>
      <c r="E99" s="30">
        <v>5950</v>
      </c>
      <c r="F99" s="30">
        <v>4950</v>
      </c>
      <c r="G99" s="30">
        <v>1000</v>
      </c>
      <c r="H99" s="30">
        <v>0</v>
      </c>
      <c r="I99" s="23">
        <v>150</v>
      </c>
      <c r="J99" s="23"/>
      <c r="K99" s="23"/>
      <c r="L99" s="56"/>
      <c r="M99" s="23"/>
    </row>
    <row r="100" s="3" customFormat="true" customHeight="true" spans="1:13">
      <c r="A100" s="55"/>
      <c r="B100" s="56"/>
      <c r="C100" s="25" t="s">
        <v>48</v>
      </c>
      <c r="D100" s="25">
        <v>120</v>
      </c>
      <c r="E100" s="25">
        <v>5950</v>
      </c>
      <c r="F100" s="25">
        <v>5100</v>
      </c>
      <c r="G100" s="30">
        <v>500</v>
      </c>
      <c r="H100" s="30">
        <v>300</v>
      </c>
      <c r="I100" s="23">
        <v>50</v>
      </c>
      <c r="J100" s="23"/>
      <c r="K100" s="23"/>
      <c r="L100" s="56"/>
      <c r="M100" s="23" t="s">
        <v>116</v>
      </c>
    </row>
    <row r="101" s="3" customFormat="true" ht="29" customHeight="true" spans="1:13">
      <c r="A101" s="55"/>
      <c r="B101" s="56"/>
      <c r="C101" s="28"/>
      <c r="D101" s="28"/>
      <c r="E101" s="28"/>
      <c r="F101" s="28"/>
      <c r="G101" s="30"/>
      <c r="H101" s="30"/>
      <c r="I101" s="23"/>
      <c r="J101" s="23"/>
      <c r="K101" s="23"/>
      <c r="L101" s="56"/>
      <c r="M101" s="23"/>
    </row>
    <row r="102" s="3" customFormat="true" ht="23" customHeight="true" spans="1:13">
      <c r="A102" s="55"/>
      <c r="B102" s="56"/>
      <c r="C102" s="30" t="s">
        <v>32</v>
      </c>
      <c r="D102" s="30">
        <v>120</v>
      </c>
      <c r="E102" s="30">
        <v>5950</v>
      </c>
      <c r="F102" s="30">
        <v>5143</v>
      </c>
      <c r="G102" s="30">
        <v>500</v>
      </c>
      <c r="H102" s="30">
        <v>257</v>
      </c>
      <c r="I102" s="23">
        <v>50</v>
      </c>
      <c r="J102" s="23"/>
      <c r="K102" s="23"/>
      <c r="L102" s="56"/>
      <c r="M102" s="44"/>
    </row>
    <row r="103" s="3" customFormat="true" ht="23" customHeight="true" spans="1:13">
      <c r="A103" s="55"/>
      <c r="B103" s="56"/>
      <c r="C103" s="30" t="s">
        <v>117</v>
      </c>
      <c r="D103" s="30">
        <v>120</v>
      </c>
      <c r="E103" s="30">
        <v>5950</v>
      </c>
      <c r="F103" s="30">
        <v>5073</v>
      </c>
      <c r="G103" s="30">
        <v>500</v>
      </c>
      <c r="H103" s="30">
        <v>327</v>
      </c>
      <c r="I103" s="23">
        <v>50</v>
      </c>
      <c r="J103" s="23"/>
      <c r="K103" s="23"/>
      <c r="L103" s="56"/>
      <c r="M103" s="44"/>
    </row>
    <row r="104" s="3" customFormat="true" ht="23" customHeight="true" spans="1:13">
      <c r="A104" s="57"/>
      <c r="B104" s="58"/>
      <c r="C104" s="30" t="s">
        <v>118</v>
      </c>
      <c r="D104" s="30">
        <v>120</v>
      </c>
      <c r="E104" s="30">
        <v>5950</v>
      </c>
      <c r="F104" s="30">
        <v>5073</v>
      </c>
      <c r="G104" s="30">
        <v>500</v>
      </c>
      <c r="H104" s="30">
        <v>327</v>
      </c>
      <c r="I104" s="23">
        <v>50</v>
      </c>
      <c r="J104" s="23"/>
      <c r="K104" s="23"/>
      <c r="L104" s="58"/>
      <c r="M104" s="44"/>
    </row>
    <row r="105" s="3" customFormat="true" ht="23" customHeight="true" spans="1:13">
      <c r="A105" s="20">
        <v>9</v>
      </c>
      <c r="B105" s="20" t="s">
        <v>119</v>
      </c>
      <c r="C105" s="30" t="s">
        <v>34</v>
      </c>
      <c r="D105" s="30">
        <v>80</v>
      </c>
      <c r="E105" s="30">
        <v>3907</v>
      </c>
      <c r="F105" s="30">
        <f t="shared" ref="F105:F112" si="7">E105-G105-H105-I105</f>
        <v>3000</v>
      </c>
      <c r="G105" s="30">
        <v>600</v>
      </c>
      <c r="H105" s="30">
        <v>257</v>
      </c>
      <c r="I105" s="30">
        <v>50</v>
      </c>
      <c r="J105" s="21" t="s">
        <v>120</v>
      </c>
      <c r="K105" s="21">
        <v>18579982716</v>
      </c>
      <c r="L105" s="21" t="s">
        <v>121</v>
      </c>
      <c r="M105" s="45"/>
    </row>
    <row r="106" s="3" customFormat="true" ht="23" customHeight="true" spans="1:13">
      <c r="A106" s="22"/>
      <c r="B106" s="22"/>
      <c r="C106" s="30" t="s">
        <v>35</v>
      </c>
      <c r="D106" s="30">
        <v>100</v>
      </c>
      <c r="E106" s="30">
        <v>4737</v>
      </c>
      <c r="F106" s="30">
        <f t="shared" si="7"/>
        <v>3630</v>
      </c>
      <c r="G106" s="30">
        <v>750</v>
      </c>
      <c r="H106" s="30">
        <v>307</v>
      </c>
      <c r="I106" s="30">
        <v>50</v>
      </c>
      <c r="J106" s="21"/>
      <c r="K106" s="21"/>
      <c r="L106" s="21"/>
      <c r="M106" s="51"/>
    </row>
    <row r="107" s="3" customFormat="true" ht="23" customHeight="true" spans="1:13">
      <c r="A107" s="22"/>
      <c r="B107" s="22"/>
      <c r="C107" s="30" t="s">
        <v>122</v>
      </c>
      <c r="D107" s="30">
        <v>80</v>
      </c>
      <c r="E107" s="30">
        <v>5950</v>
      </c>
      <c r="F107" s="30">
        <f t="shared" si="7"/>
        <v>5000</v>
      </c>
      <c r="G107" s="30">
        <v>600</v>
      </c>
      <c r="H107" s="30">
        <v>300</v>
      </c>
      <c r="I107" s="30">
        <v>50</v>
      </c>
      <c r="J107" s="21"/>
      <c r="K107" s="21"/>
      <c r="L107" s="21"/>
      <c r="M107" s="51"/>
    </row>
    <row r="108" s="3" customFormat="true" ht="39" customHeight="true" spans="1:13">
      <c r="A108" s="22"/>
      <c r="B108" s="22"/>
      <c r="C108" s="59" t="s">
        <v>123</v>
      </c>
      <c r="D108" s="60">
        <v>120</v>
      </c>
      <c r="E108" s="60">
        <v>5950</v>
      </c>
      <c r="F108" s="60">
        <f t="shared" si="7"/>
        <v>2200</v>
      </c>
      <c r="G108" s="60">
        <f t="shared" ref="G108:G112" si="8">D108/8*200</f>
        <v>3000</v>
      </c>
      <c r="H108" s="60">
        <v>700</v>
      </c>
      <c r="I108" s="16">
        <v>50</v>
      </c>
      <c r="J108" s="21"/>
      <c r="K108" s="21"/>
      <c r="L108" s="21"/>
      <c r="M108" s="51"/>
    </row>
    <row r="109" s="3" customFormat="true" ht="23" customHeight="true" spans="1:13">
      <c r="A109" s="22"/>
      <c r="B109" s="22"/>
      <c r="C109" s="60" t="s">
        <v>124</v>
      </c>
      <c r="D109" s="60">
        <v>120</v>
      </c>
      <c r="E109" s="60">
        <v>5950</v>
      </c>
      <c r="F109" s="60">
        <f t="shared" si="7"/>
        <v>2500</v>
      </c>
      <c r="G109" s="60">
        <f t="shared" si="8"/>
        <v>3000</v>
      </c>
      <c r="H109" s="60">
        <v>400</v>
      </c>
      <c r="I109" s="16">
        <v>50</v>
      </c>
      <c r="J109" s="21"/>
      <c r="K109" s="21"/>
      <c r="L109" s="21"/>
      <c r="M109" s="51"/>
    </row>
    <row r="110" s="3" customFormat="true" ht="23" customHeight="true" spans="1:13">
      <c r="A110" s="22"/>
      <c r="B110" s="22"/>
      <c r="C110" s="59" t="s">
        <v>30</v>
      </c>
      <c r="D110" s="60">
        <v>120</v>
      </c>
      <c r="E110" s="60">
        <v>5950</v>
      </c>
      <c r="F110" s="60">
        <f t="shared" si="7"/>
        <v>2600</v>
      </c>
      <c r="G110" s="60">
        <f t="shared" si="8"/>
        <v>3000</v>
      </c>
      <c r="H110" s="60">
        <v>300</v>
      </c>
      <c r="I110" s="16">
        <v>50</v>
      </c>
      <c r="J110" s="21"/>
      <c r="K110" s="21"/>
      <c r="L110" s="21"/>
      <c r="M110" s="51"/>
    </row>
    <row r="111" s="3" customFormat="true" ht="23" customHeight="true" spans="1:13">
      <c r="A111" s="22"/>
      <c r="B111" s="22"/>
      <c r="C111" s="53" t="s">
        <v>19</v>
      </c>
      <c r="D111" s="60">
        <v>80</v>
      </c>
      <c r="E111" s="60">
        <v>4407</v>
      </c>
      <c r="F111" s="60">
        <f t="shared" si="7"/>
        <v>2172</v>
      </c>
      <c r="G111" s="60">
        <f t="shared" si="8"/>
        <v>2000</v>
      </c>
      <c r="H111" s="60">
        <v>185</v>
      </c>
      <c r="I111" s="16">
        <v>50</v>
      </c>
      <c r="J111" s="21"/>
      <c r="K111" s="21"/>
      <c r="L111" s="21"/>
      <c r="M111" s="51"/>
    </row>
    <row r="112" s="3" customFormat="true" ht="23" customHeight="true" spans="1:13">
      <c r="A112" s="24"/>
      <c r="B112" s="24"/>
      <c r="C112" s="53" t="s">
        <v>23</v>
      </c>
      <c r="D112" s="60">
        <v>100</v>
      </c>
      <c r="E112" s="60">
        <v>4737</v>
      </c>
      <c r="F112" s="60">
        <f t="shared" si="7"/>
        <v>1900</v>
      </c>
      <c r="G112" s="60">
        <f t="shared" si="8"/>
        <v>2500</v>
      </c>
      <c r="H112" s="60">
        <v>287</v>
      </c>
      <c r="I112" s="16">
        <v>50</v>
      </c>
      <c r="J112" s="21"/>
      <c r="K112" s="21"/>
      <c r="L112" s="21"/>
      <c r="M112" s="46"/>
    </row>
    <row r="113" s="4" customFormat="true" ht="25" customHeight="true" spans="1:13">
      <c r="A113" s="29">
        <v>10</v>
      </c>
      <c r="B113" s="20" t="s">
        <v>125</v>
      </c>
      <c r="C113" s="30" t="s">
        <v>126</v>
      </c>
      <c r="D113" s="30">
        <v>120</v>
      </c>
      <c r="E113" s="30">
        <v>5950</v>
      </c>
      <c r="F113" s="30">
        <v>3000</v>
      </c>
      <c r="G113" s="30">
        <v>1950</v>
      </c>
      <c r="H113" s="30">
        <v>900</v>
      </c>
      <c r="I113" s="21">
        <v>100</v>
      </c>
      <c r="J113" s="31" t="s">
        <v>127</v>
      </c>
      <c r="K113" s="31">
        <v>13977223205</v>
      </c>
      <c r="L113" s="31" t="s">
        <v>128</v>
      </c>
      <c r="M113" s="20"/>
    </row>
    <row r="114" s="4" customFormat="true" ht="25" customHeight="true" spans="1:13">
      <c r="A114" s="56"/>
      <c r="B114" s="22"/>
      <c r="C114" s="30" t="s">
        <v>129</v>
      </c>
      <c r="D114" s="30">
        <v>120</v>
      </c>
      <c r="E114" s="30">
        <v>5950</v>
      </c>
      <c r="F114" s="30">
        <v>3000</v>
      </c>
      <c r="G114" s="30">
        <v>1950</v>
      </c>
      <c r="H114" s="30">
        <v>900</v>
      </c>
      <c r="I114" s="21">
        <v>100</v>
      </c>
      <c r="J114" s="31"/>
      <c r="K114" s="31"/>
      <c r="L114" s="31"/>
      <c r="M114" s="22"/>
    </row>
    <row r="115" s="4" customFormat="true" ht="25" customHeight="true" spans="1:13">
      <c r="A115" s="56"/>
      <c r="B115" s="22"/>
      <c r="C115" s="30" t="s">
        <v>30</v>
      </c>
      <c r="D115" s="30">
        <v>120</v>
      </c>
      <c r="E115" s="30">
        <v>5950</v>
      </c>
      <c r="F115" s="30">
        <v>3000</v>
      </c>
      <c r="G115" s="30">
        <v>1950</v>
      </c>
      <c r="H115" s="30">
        <v>900</v>
      </c>
      <c r="I115" s="21">
        <v>100</v>
      </c>
      <c r="J115" s="31"/>
      <c r="K115" s="31"/>
      <c r="L115" s="31"/>
      <c r="M115" s="22"/>
    </row>
    <row r="116" s="4" customFormat="true" ht="25" customHeight="true" spans="1:13">
      <c r="A116" s="56"/>
      <c r="B116" s="22"/>
      <c r="C116" s="30" t="s">
        <v>57</v>
      </c>
      <c r="D116" s="30">
        <v>120</v>
      </c>
      <c r="E116" s="30">
        <v>5950</v>
      </c>
      <c r="F116" s="30">
        <v>3593</v>
      </c>
      <c r="G116" s="30">
        <v>1950</v>
      </c>
      <c r="H116" s="30">
        <v>307</v>
      </c>
      <c r="I116" s="21">
        <v>100</v>
      </c>
      <c r="J116" s="31"/>
      <c r="K116" s="31"/>
      <c r="L116" s="31"/>
      <c r="M116" s="24"/>
    </row>
    <row r="117" s="4" customFormat="true" ht="25" customHeight="true" spans="1:13">
      <c r="A117" s="56"/>
      <c r="B117" s="22"/>
      <c r="C117" s="30" t="s">
        <v>82</v>
      </c>
      <c r="D117" s="30">
        <v>120</v>
      </c>
      <c r="E117" s="30">
        <v>5950</v>
      </c>
      <c r="F117" s="30">
        <v>3900</v>
      </c>
      <c r="G117" s="30">
        <v>1950</v>
      </c>
      <c r="H117" s="30">
        <v>0</v>
      </c>
      <c r="I117" s="21">
        <v>100</v>
      </c>
      <c r="J117" s="31"/>
      <c r="K117" s="31"/>
      <c r="L117" s="31"/>
      <c r="M117" s="21" t="s">
        <v>83</v>
      </c>
    </row>
    <row r="118" s="4" customFormat="true" ht="25" customHeight="true" spans="1:13">
      <c r="A118" s="56"/>
      <c r="B118" s="22"/>
      <c r="C118" s="30" t="s">
        <v>76</v>
      </c>
      <c r="D118" s="30">
        <v>80</v>
      </c>
      <c r="E118" s="30">
        <v>4407</v>
      </c>
      <c r="F118" s="30">
        <v>2770</v>
      </c>
      <c r="G118" s="30">
        <v>1300</v>
      </c>
      <c r="H118" s="30">
        <v>237</v>
      </c>
      <c r="I118" s="21">
        <v>100</v>
      </c>
      <c r="J118" s="31"/>
      <c r="K118" s="31"/>
      <c r="L118" s="31"/>
      <c r="M118" s="20"/>
    </row>
    <row r="119" s="4" customFormat="true" ht="25" customHeight="true" spans="1:13">
      <c r="A119" s="56"/>
      <c r="B119" s="22"/>
      <c r="C119" s="30" t="s">
        <v>86</v>
      </c>
      <c r="D119" s="30">
        <v>100</v>
      </c>
      <c r="E119" s="30">
        <v>4737</v>
      </c>
      <c r="F119" s="30">
        <v>2670</v>
      </c>
      <c r="G119" s="30">
        <v>1690</v>
      </c>
      <c r="H119" s="30">
        <v>277</v>
      </c>
      <c r="I119" s="21">
        <v>100</v>
      </c>
      <c r="J119" s="31"/>
      <c r="K119" s="31"/>
      <c r="L119" s="31"/>
      <c r="M119" s="22"/>
    </row>
    <row r="120" s="4" customFormat="true" ht="25" customHeight="true" spans="1:13">
      <c r="A120" s="56"/>
      <c r="B120" s="22"/>
      <c r="C120" s="30" t="s">
        <v>74</v>
      </c>
      <c r="D120" s="30">
        <v>120</v>
      </c>
      <c r="E120" s="30">
        <v>5950</v>
      </c>
      <c r="F120" s="30">
        <v>3663</v>
      </c>
      <c r="G120" s="30">
        <v>1950</v>
      </c>
      <c r="H120" s="30">
        <v>237</v>
      </c>
      <c r="I120" s="21">
        <v>100</v>
      </c>
      <c r="J120" s="31"/>
      <c r="K120" s="31"/>
      <c r="L120" s="31"/>
      <c r="M120" s="22"/>
    </row>
    <row r="121" s="4" customFormat="true" ht="25" customHeight="true" spans="1:13">
      <c r="A121" s="56"/>
      <c r="B121" s="22"/>
      <c r="C121" s="30" t="s">
        <v>88</v>
      </c>
      <c r="D121" s="30">
        <v>80</v>
      </c>
      <c r="E121" s="30">
        <v>4407</v>
      </c>
      <c r="F121" s="30">
        <v>2730</v>
      </c>
      <c r="G121" s="30">
        <v>1300</v>
      </c>
      <c r="H121" s="30">
        <v>277</v>
      </c>
      <c r="I121" s="21">
        <v>100</v>
      </c>
      <c r="J121" s="31"/>
      <c r="K121" s="31"/>
      <c r="L121" s="31"/>
      <c r="M121" s="24"/>
    </row>
    <row r="122" s="4" customFormat="true" ht="25" customHeight="true" spans="1:13">
      <c r="A122" s="56"/>
      <c r="B122" s="22"/>
      <c r="C122" s="25" t="s">
        <v>40</v>
      </c>
      <c r="D122" s="25">
        <v>120</v>
      </c>
      <c r="E122" s="25">
        <v>5950</v>
      </c>
      <c r="F122" s="25">
        <v>3623</v>
      </c>
      <c r="G122" s="25">
        <v>1950</v>
      </c>
      <c r="H122" s="25">
        <v>277</v>
      </c>
      <c r="I122" s="20">
        <v>100</v>
      </c>
      <c r="J122" s="31"/>
      <c r="K122" s="31"/>
      <c r="L122" s="52"/>
      <c r="M122" s="21" t="s">
        <v>70</v>
      </c>
    </row>
    <row r="123" s="3" customFormat="true" ht="22" customHeight="true" spans="1:13">
      <c r="A123" s="23">
        <v>11</v>
      </c>
      <c r="B123" s="23" t="s">
        <v>130</v>
      </c>
      <c r="C123" s="30" t="s">
        <v>72</v>
      </c>
      <c r="D123" s="30">
        <v>120</v>
      </c>
      <c r="E123" s="30">
        <v>5950</v>
      </c>
      <c r="F123" s="30">
        <f t="shared" ref="F123:F128" si="9">E123-G123-H123-I123</f>
        <v>4700</v>
      </c>
      <c r="G123" s="30">
        <v>900</v>
      </c>
      <c r="H123" s="30">
        <v>300</v>
      </c>
      <c r="I123" s="23">
        <v>50</v>
      </c>
      <c r="J123" s="23" t="s">
        <v>131</v>
      </c>
      <c r="K123" s="23" t="s">
        <v>132</v>
      </c>
      <c r="L123" s="23" t="s">
        <v>133</v>
      </c>
      <c r="M123" s="29"/>
    </row>
    <row r="124" s="3" customFormat="true" ht="22" customHeight="true" spans="1:13">
      <c r="A124" s="23"/>
      <c r="B124" s="23"/>
      <c r="C124" s="30" t="s">
        <v>48</v>
      </c>
      <c r="D124" s="30">
        <v>120</v>
      </c>
      <c r="E124" s="30">
        <v>5950</v>
      </c>
      <c r="F124" s="30">
        <f t="shared" si="9"/>
        <v>4700</v>
      </c>
      <c r="G124" s="30">
        <v>900</v>
      </c>
      <c r="H124" s="30">
        <v>300</v>
      </c>
      <c r="I124" s="23">
        <v>50</v>
      </c>
      <c r="J124" s="23"/>
      <c r="K124" s="23"/>
      <c r="L124" s="23"/>
      <c r="M124" s="56"/>
    </row>
    <row r="125" s="3" customFormat="true" ht="22" customHeight="true" spans="1:13">
      <c r="A125" s="23"/>
      <c r="B125" s="23"/>
      <c r="C125" s="30" t="s">
        <v>30</v>
      </c>
      <c r="D125" s="30">
        <v>120</v>
      </c>
      <c r="E125" s="30">
        <v>5950</v>
      </c>
      <c r="F125" s="30">
        <f t="shared" si="9"/>
        <v>4700</v>
      </c>
      <c r="G125" s="30">
        <v>900</v>
      </c>
      <c r="H125" s="30">
        <v>300</v>
      </c>
      <c r="I125" s="23">
        <v>50</v>
      </c>
      <c r="J125" s="23"/>
      <c r="K125" s="23"/>
      <c r="L125" s="23"/>
      <c r="M125" s="56"/>
    </row>
    <row r="126" s="3" customFormat="true" ht="22" customHeight="true" spans="1:13">
      <c r="A126" s="23"/>
      <c r="B126" s="23"/>
      <c r="C126" s="30" t="s">
        <v>82</v>
      </c>
      <c r="D126" s="30">
        <v>120</v>
      </c>
      <c r="E126" s="30">
        <v>5950</v>
      </c>
      <c r="F126" s="30">
        <f t="shared" si="9"/>
        <v>4700</v>
      </c>
      <c r="G126" s="30">
        <v>900</v>
      </c>
      <c r="H126" s="30">
        <v>300</v>
      </c>
      <c r="I126" s="23">
        <v>50</v>
      </c>
      <c r="J126" s="23"/>
      <c r="K126" s="23"/>
      <c r="L126" s="23"/>
      <c r="M126" s="56"/>
    </row>
    <row r="127" s="3" customFormat="true" ht="22" customHeight="true" spans="1:13">
      <c r="A127" s="23"/>
      <c r="B127" s="23"/>
      <c r="C127" s="30" t="s">
        <v>73</v>
      </c>
      <c r="D127" s="30">
        <v>120</v>
      </c>
      <c r="E127" s="30">
        <v>5950</v>
      </c>
      <c r="F127" s="30">
        <f t="shared" si="9"/>
        <v>4700</v>
      </c>
      <c r="G127" s="30">
        <v>900</v>
      </c>
      <c r="H127" s="30">
        <v>300</v>
      </c>
      <c r="I127" s="23">
        <v>50</v>
      </c>
      <c r="J127" s="23"/>
      <c r="K127" s="23"/>
      <c r="L127" s="23"/>
      <c r="M127" s="56"/>
    </row>
    <row r="128" s="3" customFormat="true" ht="22" customHeight="true" spans="1:13">
      <c r="A128" s="23"/>
      <c r="B128" s="23"/>
      <c r="C128" s="30" t="s">
        <v>76</v>
      </c>
      <c r="D128" s="30">
        <v>80</v>
      </c>
      <c r="E128" s="30">
        <v>4407</v>
      </c>
      <c r="F128" s="30">
        <f t="shared" si="9"/>
        <v>3500</v>
      </c>
      <c r="G128" s="30">
        <v>600</v>
      </c>
      <c r="H128" s="30">
        <v>257</v>
      </c>
      <c r="I128" s="23">
        <v>50</v>
      </c>
      <c r="J128" s="23"/>
      <c r="K128" s="23"/>
      <c r="L128" s="23"/>
      <c r="M128" s="56"/>
    </row>
    <row r="129" s="3" customFormat="true" ht="22" customHeight="true" spans="1:13">
      <c r="A129" s="23"/>
      <c r="B129" s="23"/>
      <c r="C129" s="30" t="s">
        <v>86</v>
      </c>
      <c r="D129" s="30">
        <v>100</v>
      </c>
      <c r="E129" s="30">
        <f>SUM(F129:I129)</f>
        <v>4737</v>
      </c>
      <c r="F129" s="30">
        <v>3670</v>
      </c>
      <c r="G129" s="30">
        <v>780</v>
      </c>
      <c r="H129" s="30">
        <v>237</v>
      </c>
      <c r="I129" s="23">
        <v>50</v>
      </c>
      <c r="J129" s="23"/>
      <c r="K129" s="23"/>
      <c r="L129" s="23"/>
      <c r="M129" s="56"/>
    </row>
    <row r="130" s="3" customFormat="true" ht="22" customHeight="true" spans="1:13">
      <c r="A130" s="23"/>
      <c r="B130" s="23"/>
      <c r="C130" s="30" t="s">
        <v>74</v>
      </c>
      <c r="D130" s="30">
        <v>120</v>
      </c>
      <c r="E130" s="30">
        <v>5950</v>
      </c>
      <c r="F130" s="30">
        <f t="shared" ref="F130:F135" si="10">E130-G130-H130-I130</f>
        <v>4700</v>
      </c>
      <c r="G130" s="30">
        <v>900</v>
      </c>
      <c r="H130" s="30">
        <v>300</v>
      </c>
      <c r="I130" s="23">
        <v>50</v>
      </c>
      <c r="J130" s="23"/>
      <c r="K130" s="23"/>
      <c r="L130" s="23"/>
      <c r="M130" s="56"/>
    </row>
    <row r="131" s="3" customFormat="true" ht="22" customHeight="true" spans="1:13">
      <c r="A131" s="23"/>
      <c r="B131" s="23"/>
      <c r="C131" s="30" t="s">
        <v>62</v>
      </c>
      <c r="D131" s="30">
        <v>80</v>
      </c>
      <c r="E131" s="30">
        <v>4407</v>
      </c>
      <c r="F131" s="30">
        <f t="shared" si="10"/>
        <v>3500</v>
      </c>
      <c r="G131" s="30">
        <v>600</v>
      </c>
      <c r="H131" s="30">
        <v>257</v>
      </c>
      <c r="I131" s="23">
        <v>50</v>
      </c>
      <c r="J131" s="23"/>
      <c r="K131" s="23"/>
      <c r="L131" s="23"/>
      <c r="M131" s="56"/>
    </row>
    <row r="132" s="3" customFormat="true" ht="22" customHeight="true" spans="1:13">
      <c r="A132" s="23"/>
      <c r="B132" s="23"/>
      <c r="C132" s="30" t="s">
        <v>60</v>
      </c>
      <c r="D132" s="30">
        <v>100</v>
      </c>
      <c r="E132" s="30">
        <f>SUM(F132:I132)</f>
        <v>4737</v>
      </c>
      <c r="F132" s="30">
        <v>3670</v>
      </c>
      <c r="G132" s="30">
        <v>780</v>
      </c>
      <c r="H132" s="30">
        <v>237</v>
      </c>
      <c r="I132" s="23">
        <v>50</v>
      </c>
      <c r="J132" s="23"/>
      <c r="K132" s="23"/>
      <c r="L132" s="23"/>
      <c r="M132" s="56"/>
    </row>
    <row r="133" s="3" customFormat="true" ht="22" customHeight="true" spans="1:13">
      <c r="A133" s="23"/>
      <c r="B133" s="23"/>
      <c r="C133" s="30" t="s">
        <v>63</v>
      </c>
      <c r="D133" s="30">
        <v>120</v>
      </c>
      <c r="E133" s="30">
        <v>5950</v>
      </c>
      <c r="F133" s="30">
        <f t="shared" si="10"/>
        <v>4700</v>
      </c>
      <c r="G133" s="30">
        <v>900</v>
      </c>
      <c r="H133" s="30">
        <v>300</v>
      </c>
      <c r="I133" s="23">
        <v>50</v>
      </c>
      <c r="J133" s="23"/>
      <c r="K133" s="23"/>
      <c r="L133" s="23"/>
      <c r="M133" s="56"/>
    </row>
    <row r="134" s="3" customFormat="true" ht="22" customHeight="true" spans="1:13">
      <c r="A134" s="23"/>
      <c r="B134" s="23"/>
      <c r="C134" s="30" t="s">
        <v>64</v>
      </c>
      <c r="D134" s="30">
        <v>120</v>
      </c>
      <c r="E134" s="30">
        <v>5950</v>
      </c>
      <c r="F134" s="30">
        <f t="shared" si="10"/>
        <v>4700</v>
      </c>
      <c r="G134" s="30">
        <v>900</v>
      </c>
      <c r="H134" s="30">
        <v>300</v>
      </c>
      <c r="I134" s="23">
        <v>50</v>
      </c>
      <c r="J134" s="23"/>
      <c r="K134" s="23"/>
      <c r="L134" s="23"/>
      <c r="M134" s="56"/>
    </row>
    <row r="135" s="3" customFormat="true" ht="22" customHeight="true" spans="1:13">
      <c r="A135" s="23"/>
      <c r="B135" s="23"/>
      <c r="C135" s="30" t="s">
        <v>87</v>
      </c>
      <c r="D135" s="30">
        <v>120</v>
      </c>
      <c r="E135" s="30">
        <v>5950</v>
      </c>
      <c r="F135" s="30">
        <f t="shared" si="10"/>
        <v>4700</v>
      </c>
      <c r="G135" s="30">
        <v>900</v>
      </c>
      <c r="H135" s="30">
        <v>300</v>
      </c>
      <c r="I135" s="23">
        <v>50</v>
      </c>
      <c r="J135" s="23"/>
      <c r="K135" s="23"/>
      <c r="L135" s="23"/>
      <c r="M135" s="56"/>
    </row>
    <row r="136" s="3" customFormat="true" ht="22" customHeight="true" spans="1:13">
      <c r="A136" s="23"/>
      <c r="B136" s="23"/>
      <c r="C136" s="30" t="s">
        <v>44</v>
      </c>
      <c r="D136" s="30">
        <v>100</v>
      </c>
      <c r="E136" s="30">
        <f>SUM(F136:I136)</f>
        <v>4737</v>
      </c>
      <c r="F136" s="30">
        <v>3670</v>
      </c>
      <c r="G136" s="30">
        <v>780</v>
      </c>
      <c r="H136" s="30">
        <v>237</v>
      </c>
      <c r="I136" s="23">
        <v>50</v>
      </c>
      <c r="J136" s="23"/>
      <c r="K136" s="23"/>
      <c r="L136" s="23"/>
      <c r="M136" s="56"/>
    </row>
    <row r="137" s="3" customFormat="true" ht="22" customHeight="true" spans="1:13">
      <c r="A137" s="23"/>
      <c r="B137" s="23"/>
      <c r="C137" s="30" t="s">
        <v>88</v>
      </c>
      <c r="D137" s="30">
        <v>80</v>
      </c>
      <c r="E137" s="30">
        <v>4407</v>
      </c>
      <c r="F137" s="30">
        <f>E137-G137-H137-I137</f>
        <v>3500</v>
      </c>
      <c r="G137" s="30">
        <v>600</v>
      </c>
      <c r="H137" s="30">
        <v>257</v>
      </c>
      <c r="I137" s="23">
        <v>50</v>
      </c>
      <c r="J137" s="23"/>
      <c r="K137" s="23"/>
      <c r="L137" s="23"/>
      <c r="M137" s="56"/>
    </row>
    <row r="138" s="3" customFormat="true" ht="22" customHeight="true" spans="1:13">
      <c r="A138" s="23"/>
      <c r="B138" s="23"/>
      <c r="C138" s="30" t="s">
        <v>40</v>
      </c>
      <c r="D138" s="30">
        <v>120</v>
      </c>
      <c r="E138" s="30">
        <v>5950</v>
      </c>
      <c r="F138" s="30">
        <f>E138-G138-H138-I138</f>
        <v>4700</v>
      </c>
      <c r="G138" s="30">
        <v>900</v>
      </c>
      <c r="H138" s="30">
        <v>300</v>
      </c>
      <c r="I138" s="21">
        <v>50</v>
      </c>
      <c r="J138" s="23"/>
      <c r="K138" s="23"/>
      <c r="L138" s="23"/>
      <c r="M138" s="58"/>
    </row>
    <row r="139" s="3" customFormat="true" ht="27" customHeight="true" spans="1:13">
      <c r="A139" s="44">
        <v>12</v>
      </c>
      <c r="B139" s="44" t="s">
        <v>134</v>
      </c>
      <c r="C139" s="61" t="s">
        <v>82</v>
      </c>
      <c r="D139" s="62">
        <v>120</v>
      </c>
      <c r="E139" s="62">
        <v>5950</v>
      </c>
      <c r="F139" s="62">
        <v>3765</v>
      </c>
      <c r="G139" s="62">
        <v>1950</v>
      </c>
      <c r="H139" s="62">
        <v>185</v>
      </c>
      <c r="I139" s="62">
        <v>50</v>
      </c>
      <c r="J139" s="61" t="s">
        <v>135</v>
      </c>
      <c r="K139" s="62">
        <v>17776164840</v>
      </c>
      <c r="L139" s="68" t="s">
        <v>136</v>
      </c>
      <c r="M139" s="54"/>
    </row>
    <row r="140" s="3" customFormat="true" ht="27" customHeight="true" spans="1:13">
      <c r="A140" s="44"/>
      <c r="B140" s="44"/>
      <c r="C140" s="61" t="s">
        <v>76</v>
      </c>
      <c r="D140" s="62">
        <v>80</v>
      </c>
      <c r="E140" s="62">
        <v>4407</v>
      </c>
      <c r="F140" s="62">
        <v>2872</v>
      </c>
      <c r="G140" s="62">
        <v>1300</v>
      </c>
      <c r="H140" s="62">
        <v>185</v>
      </c>
      <c r="I140" s="62">
        <v>50</v>
      </c>
      <c r="J140" s="61"/>
      <c r="K140" s="62"/>
      <c r="L140" s="68"/>
      <c r="M140" s="55"/>
    </row>
    <row r="141" s="3" customFormat="true" ht="27" customHeight="true" spans="1:13">
      <c r="A141" s="44"/>
      <c r="B141" s="44"/>
      <c r="C141" s="61" t="s">
        <v>86</v>
      </c>
      <c r="D141" s="62">
        <v>100</v>
      </c>
      <c r="E141" s="62">
        <v>4737</v>
      </c>
      <c r="F141" s="62">
        <v>2710</v>
      </c>
      <c r="G141" s="62">
        <v>1690</v>
      </c>
      <c r="H141" s="62">
        <v>287</v>
      </c>
      <c r="I141" s="62">
        <v>50</v>
      </c>
      <c r="J141" s="61"/>
      <c r="K141" s="62"/>
      <c r="L141" s="68"/>
      <c r="M141" s="55"/>
    </row>
    <row r="142" s="3" customFormat="true" ht="27" customHeight="true" spans="1:13">
      <c r="A142" s="44"/>
      <c r="B142" s="44"/>
      <c r="C142" s="61" t="s">
        <v>74</v>
      </c>
      <c r="D142" s="62">
        <v>120</v>
      </c>
      <c r="E142" s="62">
        <v>5950</v>
      </c>
      <c r="F142" s="62">
        <v>3765</v>
      </c>
      <c r="G142" s="62">
        <v>1950</v>
      </c>
      <c r="H142" s="62">
        <v>185</v>
      </c>
      <c r="I142" s="62">
        <v>50</v>
      </c>
      <c r="J142" s="61"/>
      <c r="K142" s="62"/>
      <c r="L142" s="68"/>
      <c r="M142" s="55"/>
    </row>
    <row r="143" s="3" customFormat="true" ht="27" customHeight="true" spans="1:13">
      <c r="A143" s="44"/>
      <c r="B143" s="44"/>
      <c r="C143" s="61" t="s">
        <v>40</v>
      </c>
      <c r="D143" s="62">
        <v>120</v>
      </c>
      <c r="E143" s="62">
        <v>5950</v>
      </c>
      <c r="F143" s="62">
        <v>3650</v>
      </c>
      <c r="G143" s="62">
        <v>1950</v>
      </c>
      <c r="H143" s="62">
        <v>300</v>
      </c>
      <c r="I143" s="62">
        <v>50</v>
      </c>
      <c r="J143" s="61"/>
      <c r="K143" s="62"/>
      <c r="L143" s="68"/>
      <c r="M143" s="55"/>
    </row>
    <row r="144" s="3" customFormat="true" ht="27" customHeight="true" spans="1:13">
      <c r="A144" s="44"/>
      <c r="B144" s="44"/>
      <c r="C144" s="61" t="s">
        <v>72</v>
      </c>
      <c r="D144" s="62">
        <v>120</v>
      </c>
      <c r="E144" s="62">
        <v>5950</v>
      </c>
      <c r="F144" s="62">
        <v>3418</v>
      </c>
      <c r="G144" s="62">
        <v>1950</v>
      </c>
      <c r="H144" s="62">
        <v>532</v>
      </c>
      <c r="I144" s="62">
        <v>50</v>
      </c>
      <c r="J144" s="61"/>
      <c r="K144" s="62"/>
      <c r="L144" s="68"/>
      <c r="M144" s="55"/>
    </row>
    <row r="145" s="3" customFormat="true" ht="27" customHeight="true" spans="1:13">
      <c r="A145" s="44"/>
      <c r="B145" s="44"/>
      <c r="C145" s="61" t="s">
        <v>48</v>
      </c>
      <c r="D145" s="62">
        <v>120</v>
      </c>
      <c r="E145" s="62">
        <v>5950</v>
      </c>
      <c r="F145" s="62">
        <v>3418</v>
      </c>
      <c r="G145" s="62">
        <v>1950</v>
      </c>
      <c r="H145" s="62">
        <v>532</v>
      </c>
      <c r="I145" s="62">
        <v>50</v>
      </c>
      <c r="J145" s="61"/>
      <c r="K145" s="62"/>
      <c r="L145" s="68"/>
      <c r="M145" s="55"/>
    </row>
    <row r="146" s="3" customFormat="true" ht="27" customHeight="true" spans="1:13">
      <c r="A146" s="44"/>
      <c r="B146" s="44"/>
      <c r="C146" s="61" t="s">
        <v>30</v>
      </c>
      <c r="D146" s="62">
        <v>120</v>
      </c>
      <c r="E146" s="62">
        <v>5950</v>
      </c>
      <c r="F146" s="62">
        <v>3418</v>
      </c>
      <c r="G146" s="62">
        <v>1950</v>
      </c>
      <c r="H146" s="62">
        <v>532</v>
      </c>
      <c r="I146" s="62">
        <v>50</v>
      </c>
      <c r="J146" s="61"/>
      <c r="K146" s="62"/>
      <c r="L146" s="68"/>
      <c r="M146" s="55"/>
    </row>
    <row r="147" s="4" customFormat="true" ht="24" customHeight="true" spans="1:13">
      <c r="A147" s="22">
        <v>13</v>
      </c>
      <c r="B147" s="20" t="s">
        <v>137</v>
      </c>
      <c r="C147" s="63" t="s">
        <v>32</v>
      </c>
      <c r="D147" s="62">
        <v>120</v>
      </c>
      <c r="E147" s="62">
        <v>4800</v>
      </c>
      <c r="F147" s="62">
        <f>E147-G147-H147-I147</f>
        <v>2393</v>
      </c>
      <c r="G147" s="62">
        <f t="shared" ref="G147:G150" si="11">(100+20*2)*15</f>
        <v>2100</v>
      </c>
      <c r="H147" s="62">
        <v>257</v>
      </c>
      <c r="I147" s="62">
        <v>50</v>
      </c>
      <c r="J147" s="69" t="s">
        <v>138</v>
      </c>
      <c r="K147" s="69" t="s">
        <v>139</v>
      </c>
      <c r="L147" s="69" t="s">
        <v>140</v>
      </c>
      <c r="M147" s="51"/>
    </row>
    <row r="148" s="4" customFormat="true" ht="24" customHeight="true" spans="1:13">
      <c r="A148" s="22"/>
      <c r="B148" s="22"/>
      <c r="C148" s="63" t="s">
        <v>98</v>
      </c>
      <c r="D148" s="62">
        <v>96</v>
      </c>
      <c r="E148" s="62">
        <v>5100</v>
      </c>
      <c r="F148" s="62">
        <f>E148-G148-H148-I148</f>
        <v>3113</v>
      </c>
      <c r="G148" s="62">
        <f>(100+20*2)*12</f>
        <v>1680</v>
      </c>
      <c r="H148" s="62">
        <v>257</v>
      </c>
      <c r="I148" s="62">
        <v>50</v>
      </c>
      <c r="J148" s="69"/>
      <c r="K148" s="69"/>
      <c r="L148" s="69"/>
      <c r="M148" s="51"/>
    </row>
    <row r="149" s="4" customFormat="true" ht="24" customHeight="true" spans="1:13">
      <c r="A149" s="22"/>
      <c r="B149" s="22"/>
      <c r="C149" s="61" t="s">
        <v>82</v>
      </c>
      <c r="D149" s="62">
        <v>120</v>
      </c>
      <c r="E149" s="62">
        <v>5950</v>
      </c>
      <c r="F149" s="62">
        <f>E149-G149-I149</f>
        <v>3800</v>
      </c>
      <c r="G149" s="62">
        <f t="shared" si="11"/>
        <v>2100</v>
      </c>
      <c r="H149" s="61" t="s">
        <v>83</v>
      </c>
      <c r="I149" s="62">
        <v>50</v>
      </c>
      <c r="J149" s="69"/>
      <c r="K149" s="69"/>
      <c r="L149" s="69"/>
      <c r="M149" s="51"/>
    </row>
    <row r="150" s="4" customFormat="true" ht="37" customHeight="true" spans="1:13">
      <c r="A150" s="24"/>
      <c r="B150" s="24"/>
      <c r="C150" s="63" t="s">
        <v>141</v>
      </c>
      <c r="D150" s="62">
        <v>120</v>
      </c>
      <c r="E150" s="62">
        <v>6500</v>
      </c>
      <c r="F150" s="62">
        <f>E150-G150-I150</f>
        <v>4350</v>
      </c>
      <c r="G150" s="62">
        <f t="shared" si="11"/>
        <v>2100</v>
      </c>
      <c r="H150" s="68" t="s">
        <v>142</v>
      </c>
      <c r="I150" s="62">
        <v>50</v>
      </c>
      <c r="J150" s="69"/>
      <c r="K150" s="69"/>
      <c r="L150" s="69"/>
      <c r="M150" s="46"/>
    </row>
    <row r="151" s="3" customFormat="true" ht="26" customHeight="true" spans="1:13">
      <c r="A151" s="54">
        <v>14</v>
      </c>
      <c r="B151" s="29" t="s">
        <v>143</v>
      </c>
      <c r="C151" s="21" t="s">
        <v>72</v>
      </c>
      <c r="D151" s="21">
        <v>120</v>
      </c>
      <c r="E151" s="21">
        <v>5950</v>
      </c>
      <c r="F151" s="21">
        <v>4350</v>
      </c>
      <c r="G151" s="21">
        <v>750</v>
      </c>
      <c r="H151" s="21">
        <v>750</v>
      </c>
      <c r="I151" s="21">
        <v>50</v>
      </c>
      <c r="J151" s="29" t="s">
        <v>144</v>
      </c>
      <c r="K151" s="54">
        <v>13387726068</v>
      </c>
      <c r="L151" s="29" t="s">
        <v>145</v>
      </c>
      <c r="M151" s="54"/>
    </row>
    <row r="152" s="3" customFormat="true" ht="26" customHeight="true" spans="1:13">
      <c r="A152" s="55"/>
      <c r="B152" s="56"/>
      <c r="C152" s="21" t="s">
        <v>48</v>
      </c>
      <c r="D152" s="21">
        <v>120</v>
      </c>
      <c r="E152" s="21">
        <v>5950</v>
      </c>
      <c r="F152" s="21">
        <v>4350</v>
      </c>
      <c r="G152" s="21">
        <v>750</v>
      </c>
      <c r="H152" s="21">
        <v>800</v>
      </c>
      <c r="I152" s="21">
        <v>50</v>
      </c>
      <c r="J152" s="56"/>
      <c r="K152" s="55"/>
      <c r="L152" s="56"/>
      <c r="M152" s="55"/>
    </row>
    <row r="153" s="3" customFormat="true" ht="26" customHeight="true" spans="1:13">
      <c r="A153" s="57"/>
      <c r="B153" s="58"/>
      <c r="C153" s="21" t="s">
        <v>30</v>
      </c>
      <c r="D153" s="21">
        <v>120</v>
      </c>
      <c r="E153" s="21">
        <v>5950</v>
      </c>
      <c r="F153" s="21">
        <v>4350</v>
      </c>
      <c r="G153" s="21">
        <v>750</v>
      </c>
      <c r="H153" s="21">
        <v>200</v>
      </c>
      <c r="I153" s="21">
        <v>50</v>
      </c>
      <c r="J153" s="58"/>
      <c r="K153" s="57"/>
      <c r="L153" s="58"/>
      <c r="M153" s="57"/>
    </row>
    <row r="154" s="3" customFormat="true" ht="26" customHeight="true" spans="1:13">
      <c r="A154" s="21">
        <v>15</v>
      </c>
      <c r="B154" s="21" t="s">
        <v>146</v>
      </c>
      <c r="C154" s="21" t="s">
        <v>74</v>
      </c>
      <c r="D154" s="21">
        <v>120</v>
      </c>
      <c r="E154" s="21">
        <v>5950</v>
      </c>
      <c r="F154" s="21">
        <f t="shared" ref="F154:F158" si="12">E154-G154-H154-I154</f>
        <v>2650</v>
      </c>
      <c r="G154" s="21">
        <v>3000</v>
      </c>
      <c r="H154" s="21">
        <v>250</v>
      </c>
      <c r="I154" s="21">
        <v>50</v>
      </c>
      <c r="J154" s="21" t="s">
        <v>147</v>
      </c>
      <c r="K154" s="21" t="s">
        <v>148</v>
      </c>
      <c r="L154" s="21"/>
      <c r="M154" s="41"/>
    </row>
    <row r="155" s="3" customFormat="true" ht="27" customHeight="true" spans="1:13">
      <c r="A155" s="21"/>
      <c r="B155" s="21"/>
      <c r="C155" s="21" t="s">
        <v>86</v>
      </c>
      <c r="D155" s="21">
        <v>100</v>
      </c>
      <c r="E155" s="21">
        <v>4737</v>
      </c>
      <c r="F155" s="21">
        <f t="shared" si="12"/>
        <v>1837</v>
      </c>
      <c r="G155" s="21">
        <v>2600</v>
      </c>
      <c r="H155" s="21">
        <v>250</v>
      </c>
      <c r="I155" s="21">
        <v>50</v>
      </c>
      <c r="J155" s="21"/>
      <c r="K155" s="21"/>
      <c r="L155" s="21"/>
      <c r="M155" s="42"/>
    </row>
    <row r="156" s="3" customFormat="true" ht="27" customHeight="true" spans="1:13">
      <c r="A156" s="21"/>
      <c r="B156" s="21"/>
      <c r="C156" s="21" t="s">
        <v>76</v>
      </c>
      <c r="D156" s="21">
        <v>80</v>
      </c>
      <c r="E156" s="21">
        <v>4407</v>
      </c>
      <c r="F156" s="21">
        <f t="shared" si="12"/>
        <v>2257</v>
      </c>
      <c r="G156" s="21">
        <v>2000</v>
      </c>
      <c r="H156" s="21">
        <v>100</v>
      </c>
      <c r="I156" s="21">
        <v>50</v>
      </c>
      <c r="J156" s="21"/>
      <c r="K156" s="21"/>
      <c r="L156" s="21"/>
      <c r="M156" s="43"/>
    </row>
    <row r="157" s="3" customFormat="true" customHeight="true" spans="1:13">
      <c r="A157" s="64" t="s">
        <v>149</v>
      </c>
      <c r="B157" s="65"/>
      <c r="C157" s="64"/>
      <c r="D157" s="65"/>
      <c r="E157" s="65"/>
      <c r="F157" s="65"/>
      <c r="G157" s="65"/>
      <c r="H157" s="65"/>
      <c r="I157" s="65"/>
      <c r="J157" s="65"/>
      <c r="K157" s="65"/>
      <c r="L157" s="65"/>
      <c r="M157" s="65"/>
    </row>
    <row r="158" s="3" customFormat="true" ht="27" customHeight="true" spans="1:13">
      <c r="A158" s="66">
        <v>1</v>
      </c>
      <c r="B158" s="21" t="s">
        <v>150</v>
      </c>
      <c r="C158" s="67" t="s">
        <v>151</v>
      </c>
      <c r="D158" s="21">
        <v>80</v>
      </c>
      <c r="E158" s="21">
        <v>4200</v>
      </c>
      <c r="F158" s="21">
        <f t="shared" si="12"/>
        <v>3293</v>
      </c>
      <c r="G158" s="21">
        <v>600</v>
      </c>
      <c r="H158" s="21">
        <v>257</v>
      </c>
      <c r="I158" s="21">
        <v>50</v>
      </c>
      <c r="J158" s="21" t="s">
        <v>152</v>
      </c>
      <c r="K158" s="116" t="s">
        <v>153</v>
      </c>
      <c r="L158" s="70" t="s">
        <v>154</v>
      </c>
      <c r="M158" s="54"/>
    </row>
    <row r="159" s="3" customFormat="true" ht="27" customHeight="true" spans="1:13">
      <c r="A159" s="66"/>
      <c r="B159" s="21"/>
      <c r="C159" s="67" t="s">
        <v>155</v>
      </c>
      <c r="D159" s="21">
        <v>80</v>
      </c>
      <c r="E159" s="21">
        <v>2680</v>
      </c>
      <c r="F159" s="21">
        <f>2680-G159-H159-I159</f>
        <v>1730</v>
      </c>
      <c r="G159" s="21">
        <v>600</v>
      </c>
      <c r="H159" s="21">
        <v>300</v>
      </c>
      <c r="I159" s="21">
        <v>50</v>
      </c>
      <c r="J159" s="21"/>
      <c r="K159" s="21"/>
      <c r="L159" s="70"/>
      <c r="M159" s="55"/>
    </row>
    <row r="160" s="3" customFormat="true" ht="27" customHeight="true" spans="1:13">
      <c r="A160" s="66"/>
      <c r="B160" s="21"/>
      <c r="C160" s="67" t="s">
        <v>156</v>
      </c>
      <c r="D160" s="21">
        <v>80</v>
      </c>
      <c r="E160" s="21">
        <v>2980</v>
      </c>
      <c r="F160" s="21">
        <f>2980-G160-H160-I160</f>
        <v>2030</v>
      </c>
      <c r="G160" s="21">
        <v>600</v>
      </c>
      <c r="H160" s="21">
        <v>300</v>
      </c>
      <c r="I160" s="21">
        <v>50</v>
      </c>
      <c r="J160" s="21"/>
      <c r="K160" s="21"/>
      <c r="L160" s="70"/>
      <c r="M160" s="55"/>
    </row>
    <row r="161" s="3" customFormat="true" ht="27" customHeight="true" spans="1:13">
      <c r="A161" s="66"/>
      <c r="B161" s="21"/>
      <c r="C161" s="67" t="s">
        <v>157</v>
      </c>
      <c r="D161" s="21">
        <v>160</v>
      </c>
      <c r="E161" s="21">
        <v>4860</v>
      </c>
      <c r="F161" s="21">
        <f>4860-G161-H161-I161</f>
        <v>3353</v>
      </c>
      <c r="G161" s="21">
        <v>1200</v>
      </c>
      <c r="H161" s="21">
        <v>257</v>
      </c>
      <c r="I161" s="21">
        <v>50</v>
      </c>
      <c r="J161" s="21"/>
      <c r="K161" s="21"/>
      <c r="L161" s="70"/>
      <c r="M161" s="55"/>
    </row>
    <row r="162" s="3" customFormat="true" ht="27" customHeight="true" spans="1:13">
      <c r="A162" s="66"/>
      <c r="B162" s="21"/>
      <c r="C162" s="67" t="s">
        <v>158</v>
      </c>
      <c r="D162" s="21">
        <v>160</v>
      </c>
      <c r="E162" s="21">
        <v>5980</v>
      </c>
      <c r="F162" s="21">
        <f t="shared" ref="F162:F225" si="13">E162-G162-H162-I162</f>
        <v>4430</v>
      </c>
      <c r="G162" s="21">
        <v>1200</v>
      </c>
      <c r="H162" s="21">
        <v>300</v>
      </c>
      <c r="I162" s="21">
        <v>50</v>
      </c>
      <c r="J162" s="21"/>
      <c r="K162" s="21"/>
      <c r="L162" s="70"/>
      <c r="M162" s="57"/>
    </row>
    <row r="163" s="3" customFormat="true" ht="27" customHeight="true" spans="1:13">
      <c r="A163" s="21">
        <v>2</v>
      </c>
      <c r="B163" s="21" t="s">
        <v>159</v>
      </c>
      <c r="C163" s="67" t="s">
        <v>160</v>
      </c>
      <c r="D163" s="21">
        <v>200</v>
      </c>
      <c r="E163" s="21">
        <v>7900</v>
      </c>
      <c r="F163" s="21">
        <f t="shared" si="13"/>
        <v>6050</v>
      </c>
      <c r="G163" s="21">
        <v>1500</v>
      </c>
      <c r="H163" s="21">
        <v>300</v>
      </c>
      <c r="I163" s="21">
        <v>50</v>
      </c>
      <c r="J163" s="66" t="s">
        <v>161</v>
      </c>
      <c r="K163" s="21">
        <v>13707879346</v>
      </c>
      <c r="L163" s="70" t="s">
        <v>162</v>
      </c>
      <c r="M163" s="21"/>
    </row>
    <row r="164" s="3" customFormat="true" ht="27" customHeight="true" spans="1:13">
      <c r="A164" s="21"/>
      <c r="B164" s="21"/>
      <c r="C164" s="67" t="s">
        <v>163</v>
      </c>
      <c r="D164" s="21">
        <v>200</v>
      </c>
      <c r="E164" s="21">
        <v>7900</v>
      </c>
      <c r="F164" s="21">
        <f t="shared" si="13"/>
        <v>6050</v>
      </c>
      <c r="G164" s="21">
        <v>1500</v>
      </c>
      <c r="H164" s="21">
        <v>300</v>
      </c>
      <c r="I164" s="21">
        <v>50</v>
      </c>
      <c r="J164" s="66"/>
      <c r="K164" s="21"/>
      <c r="L164" s="70"/>
      <c r="M164" s="21"/>
    </row>
    <row r="165" s="3" customFormat="true" ht="27" customHeight="true" spans="1:13">
      <c r="A165" s="21"/>
      <c r="B165" s="21"/>
      <c r="C165" s="67" t="s">
        <v>164</v>
      </c>
      <c r="D165" s="21">
        <v>200</v>
      </c>
      <c r="E165" s="21">
        <v>7900</v>
      </c>
      <c r="F165" s="21">
        <f t="shared" si="13"/>
        <v>6050</v>
      </c>
      <c r="G165" s="21">
        <v>1500</v>
      </c>
      <c r="H165" s="21">
        <v>300</v>
      </c>
      <c r="I165" s="21">
        <v>50</v>
      </c>
      <c r="J165" s="66"/>
      <c r="K165" s="21"/>
      <c r="L165" s="70"/>
      <c r="M165" s="21"/>
    </row>
    <row r="166" s="3" customFormat="true" ht="27" customHeight="true" spans="1:13">
      <c r="A166" s="21"/>
      <c r="B166" s="21"/>
      <c r="C166" s="67" t="s">
        <v>165</v>
      </c>
      <c r="D166" s="21">
        <v>200</v>
      </c>
      <c r="E166" s="21">
        <v>7900</v>
      </c>
      <c r="F166" s="21">
        <f t="shared" si="13"/>
        <v>6050</v>
      </c>
      <c r="G166" s="21">
        <v>1500</v>
      </c>
      <c r="H166" s="21">
        <v>300</v>
      </c>
      <c r="I166" s="21">
        <v>50</v>
      </c>
      <c r="J166" s="66"/>
      <c r="K166" s="21"/>
      <c r="L166" s="70"/>
      <c r="M166" s="21"/>
    </row>
    <row r="167" s="3" customFormat="true" ht="27" customHeight="true" spans="1:13">
      <c r="A167" s="21">
        <v>3</v>
      </c>
      <c r="B167" s="21" t="s">
        <v>166</v>
      </c>
      <c r="C167" s="67" t="s">
        <v>74</v>
      </c>
      <c r="D167" s="21">
        <v>160</v>
      </c>
      <c r="E167" s="21">
        <v>5980</v>
      </c>
      <c r="F167" s="21">
        <f t="shared" si="13"/>
        <v>4430</v>
      </c>
      <c r="G167" s="21">
        <v>1200</v>
      </c>
      <c r="H167" s="21">
        <v>300</v>
      </c>
      <c r="I167" s="21">
        <v>50</v>
      </c>
      <c r="J167" s="21" t="s">
        <v>167</v>
      </c>
      <c r="K167" s="21">
        <v>18978909976</v>
      </c>
      <c r="L167" s="70" t="s">
        <v>168</v>
      </c>
      <c r="M167" s="21"/>
    </row>
    <row r="168" s="3" customFormat="true" ht="27" customHeight="true" spans="1:13">
      <c r="A168" s="21"/>
      <c r="B168" s="21"/>
      <c r="C168" s="67" t="s">
        <v>169</v>
      </c>
      <c r="D168" s="21">
        <v>160</v>
      </c>
      <c r="E168" s="21">
        <v>4980</v>
      </c>
      <c r="F168" s="21">
        <f t="shared" si="13"/>
        <v>3430</v>
      </c>
      <c r="G168" s="21">
        <v>1200</v>
      </c>
      <c r="H168" s="21">
        <v>300</v>
      </c>
      <c r="I168" s="21">
        <v>50</v>
      </c>
      <c r="J168" s="21"/>
      <c r="K168" s="21"/>
      <c r="L168" s="70"/>
      <c r="M168" s="21"/>
    </row>
    <row r="169" s="3" customFormat="true" ht="27" customHeight="true" spans="1:13">
      <c r="A169" s="21"/>
      <c r="B169" s="21"/>
      <c r="C169" s="67" t="s">
        <v>170</v>
      </c>
      <c r="D169" s="21">
        <v>160</v>
      </c>
      <c r="E169" s="21">
        <v>5980</v>
      </c>
      <c r="F169" s="21">
        <f t="shared" si="13"/>
        <v>4430</v>
      </c>
      <c r="G169" s="21">
        <v>1200</v>
      </c>
      <c r="H169" s="21">
        <v>300</v>
      </c>
      <c r="I169" s="21">
        <v>50</v>
      </c>
      <c r="J169" s="21"/>
      <c r="K169" s="21"/>
      <c r="L169" s="70"/>
      <c r="M169" s="21"/>
    </row>
    <row r="170" s="3" customFormat="true" ht="27" customHeight="true" spans="1:13">
      <c r="A170" s="21"/>
      <c r="B170" s="21"/>
      <c r="C170" s="67" t="s">
        <v>171</v>
      </c>
      <c r="D170" s="21">
        <v>160</v>
      </c>
      <c r="E170" s="21">
        <v>5980</v>
      </c>
      <c r="F170" s="21">
        <f t="shared" si="13"/>
        <v>4430</v>
      </c>
      <c r="G170" s="21">
        <v>1200</v>
      </c>
      <c r="H170" s="21">
        <v>300</v>
      </c>
      <c r="I170" s="21">
        <v>50</v>
      </c>
      <c r="J170" s="21"/>
      <c r="K170" s="21"/>
      <c r="L170" s="70"/>
      <c r="M170" s="21"/>
    </row>
    <row r="171" s="3" customFormat="true" ht="27" customHeight="true" spans="1:13">
      <c r="A171" s="21"/>
      <c r="B171" s="21"/>
      <c r="C171" s="67" t="s">
        <v>172</v>
      </c>
      <c r="D171" s="21">
        <v>160</v>
      </c>
      <c r="E171" s="21">
        <v>4980</v>
      </c>
      <c r="F171" s="21">
        <f t="shared" si="13"/>
        <v>3430</v>
      </c>
      <c r="G171" s="21">
        <v>1200</v>
      </c>
      <c r="H171" s="21">
        <v>300</v>
      </c>
      <c r="I171" s="21">
        <v>50</v>
      </c>
      <c r="J171" s="21"/>
      <c r="K171" s="21"/>
      <c r="L171" s="70"/>
      <c r="M171" s="21"/>
    </row>
    <row r="172" s="3" customFormat="true" ht="27" customHeight="true" spans="1:13">
      <c r="A172" s="21"/>
      <c r="B172" s="21"/>
      <c r="C172" s="67" t="s">
        <v>173</v>
      </c>
      <c r="D172" s="21">
        <v>160</v>
      </c>
      <c r="E172" s="21">
        <v>5980</v>
      </c>
      <c r="F172" s="21">
        <f t="shared" si="13"/>
        <v>4430</v>
      </c>
      <c r="G172" s="21">
        <v>1200</v>
      </c>
      <c r="H172" s="21">
        <v>300</v>
      </c>
      <c r="I172" s="21">
        <v>50</v>
      </c>
      <c r="J172" s="21"/>
      <c r="K172" s="21"/>
      <c r="L172" s="70"/>
      <c r="M172" s="21"/>
    </row>
    <row r="173" s="3" customFormat="true" ht="27" customHeight="true" spans="1:13">
      <c r="A173" s="21"/>
      <c r="B173" s="21"/>
      <c r="C173" s="67" t="s">
        <v>174</v>
      </c>
      <c r="D173" s="21">
        <v>160</v>
      </c>
      <c r="E173" s="21">
        <v>5980</v>
      </c>
      <c r="F173" s="21">
        <f t="shared" si="13"/>
        <v>4430</v>
      </c>
      <c r="G173" s="21">
        <v>1200</v>
      </c>
      <c r="H173" s="21">
        <v>300</v>
      </c>
      <c r="I173" s="21">
        <v>50</v>
      </c>
      <c r="J173" s="21"/>
      <c r="K173" s="21"/>
      <c r="L173" s="70"/>
      <c r="M173" s="21"/>
    </row>
    <row r="174" s="3" customFormat="true" ht="27" customHeight="true" spans="1:13">
      <c r="A174" s="21"/>
      <c r="B174" s="21"/>
      <c r="C174" s="67" t="s">
        <v>175</v>
      </c>
      <c r="D174" s="21">
        <v>160</v>
      </c>
      <c r="E174" s="21">
        <v>5980</v>
      </c>
      <c r="F174" s="21">
        <f t="shared" si="13"/>
        <v>4430</v>
      </c>
      <c r="G174" s="21">
        <v>1200</v>
      </c>
      <c r="H174" s="21">
        <v>300</v>
      </c>
      <c r="I174" s="21">
        <v>50</v>
      </c>
      <c r="J174" s="21"/>
      <c r="K174" s="21"/>
      <c r="L174" s="70"/>
      <c r="M174" s="21"/>
    </row>
    <row r="175" s="3" customFormat="true" ht="27" customHeight="true" spans="1:13">
      <c r="A175" s="21"/>
      <c r="B175" s="21"/>
      <c r="C175" s="67" t="s">
        <v>176</v>
      </c>
      <c r="D175" s="21">
        <v>160</v>
      </c>
      <c r="E175" s="21">
        <v>5980</v>
      </c>
      <c r="F175" s="21">
        <f t="shared" si="13"/>
        <v>4430</v>
      </c>
      <c r="G175" s="21">
        <v>1200</v>
      </c>
      <c r="H175" s="21">
        <v>300</v>
      </c>
      <c r="I175" s="21">
        <v>50</v>
      </c>
      <c r="J175" s="21"/>
      <c r="K175" s="21"/>
      <c r="L175" s="70"/>
      <c r="M175" s="21"/>
    </row>
    <row r="176" s="3" customFormat="true" ht="27" customHeight="true" spans="1:13">
      <c r="A176" s="21">
        <v>4</v>
      </c>
      <c r="B176" s="21" t="s">
        <v>177</v>
      </c>
      <c r="C176" s="67" t="s">
        <v>178</v>
      </c>
      <c r="D176" s="21">
        <v>100</v>
      </c>
      <c r="E176" s="21">
        <v>4980</v>
      </c>
      <c r="F176" s="21">
        <f t="shared" si="13"/>
        <v>3923</v>
      </c>
      <c r="G176" s="21">
        <v>750</v>
      </c>
      <c r="H176" s="21">
        <v>257</v>
      </c>
      <c r="I176" s="21">
        <v>50</v>
      </c>
      <c r="J176" s="21" t="s">
        <v>179</v>
      </c>
      <c r="K176" s="21">
        <v>17736642475</v>
      </c>
      <c r="L176" s="70" t="s">
        <v>180</v>
      </c>
      <c r="M176" s="21"/>
    </row>
    <row r="177" s="3" customFormat="true" ht="27" customHeight="true" spans="1:13">
      <c r="A177" s="21"/>
      <c r="B177" s="21"/>
      <c r="C177" s="67" t="s">
        <v>181</v>
      </c>
      <c r="D177" s="21">
        <v>80</v>
      </c>
      <c r="E177" s="21">
        <v>3957</v>
      </c>
      <c r="F177" s="21">
        <f t="shared" si="13"/>
        <v>3070</v>
      </c>
      <c r="G177" s="21">
        <v>600</v>
      </c>
      <c r="H177" s="21">
        <v>237</v>
      </c>
      <c r="I177" s="21">
        <v>50</v>
      </c>
      <c r="J177" s="21"/>
      <c r="K177" s="21"/>
      <c r="L177" s="70"/>
      <c r="M177" s="21"/>
    </row>
    <row r="178" s="3" customFormat="true" ht="27" customHeight="true" spans="1:13">
      <c r="A178" s="21"/>
      <c r="B178" s="21"/>
      <c r="C178" s="67" t="s">
        <v>182</v>
      </c>
      <c r="D178" s="21">
        <v>80</v>
      </c>
      <c r="E178" s="21">
        <v>3907</v>
      </c>
      <c r="F178" s="21">
        <f t="shared" si="13"/>
        <v>3000</v>
      </c>
      <c r="G178" s="21">
        <v>600</v>
      </c>
      <c r="H178" s="21">
        <v>257</v>
      </c>
      <c r="I178" s="21">
        <v>50</v>
      </c>
      <c r="J178" s="21"/>
      <c r="K178" s="21"/>
      <c r="L178" s="70"/>
      <c r="M178" s="21"/>
    </row>
    <row r="179" s="3" customFormat="true" ht="27" customHeight="true" spans="1:13">
      <c r="A179" s="21"/>
      <c r="B179" s="21"/>
      <c r="C179" s="67" t="s">
        <v>183</v>
      </c>
      <c r="D179" s="21">
        <v>100</v>
      </c>
      <c r="E179" s="21">
        <v>4807</v>
      </c>
      <c r="F179" s="21">
        <f t="shared" si="13"/>
        <v>3700</v>
      </c>
      <c r="G179" s="21">
        <v>750</v>
      </c>
      <c r="H179" s="21">
        <v>307</v>
      </c>
      <c r="I179" s="21">
        <v>50</v>
      </c>
      <c r="J179" s="21"/>
      <c r="K179" s="21"/>
      <c r="L179" s="70"/>
      <c r="M179" s="21"/>
    </row>
    <row r="180" s="3" customFormat="true" ht="27" customHeight="true" spans="1:13">
      <c r="A180" s="21"/>
      <c r="B180" s="21"/>
      <c r="C180" s="67" t="s">
        <v>32</v>
      </c>
      <c r="D180" s="21">
        <v>80</v>
      </c>
      <c r="E180" s="21">
        <v>3907</v>
      </c>
      <c r="F180" s="21">
        <f t="shared" si="13"/>
        <v>3000</v>
      </c>
      <c r="G180" s="21">
        <v>600</v>
      </c>
      <c r="H180" s="21">
        <v>257</v>
      </c>
      <c r="I180" s="21">
        <v>50</v>
      </c>
      <c r="J180" s="21"/>
      <c r="K180" s="21"/>
      <c r="L180" s="70"/>
      <c r="M180" s="21"/>
    </row>
    <row r="181" s="3" customFormat="true" ht="27" customHeight="true" spans="1:13">
      <c r="A181" s="21"/>
      <c r="B181" s="21"/>
      <c r="C181" s="67" t="s">
        <v>103</v>
      </c>
      <c r="D181" s="21">
        <v>100</v>
      </c>
      <c r="E181" s="21">
        <v>4807</v>
      </c>
      <c r="F181" s="21">
        <f t="shared" si="13"/>
        <v>3700</v>
      </c>
      <c r="G181" s="21">
        <v>750</v>
      </c>
      <c r="H181" s="21">
        <v>307</v>
      </c>
      <c r="I181" s="21">
        <v>50</v>
      </c>
      <c r="J181" s="21"/>
      <c r="K181" s="21"/>
      <c r="L181" s="70"/>
      <c r="M181" s="21"/>
    </row>
    <row r="182" s="3" customFormat="true" ht="27" customHeight="true" spans="1:13">
      <c r="A182" s="21"/>
      <c r="B182" s="21"/>
      <c r="C182" s="67" t="s">
        <v>184</v>
      </c>
      <c r="D182" s="21">
        <v>80</v>
      </c>
      <c r="E182" s="21">
        <v>3907</v>
      </c>
      <c r="F182" s="21">
        <f t="shared" si="13"/>
        <v>3000</v>
      </c>
      <c r="G182" s="21">
        <v>600</v>
      </c>
      <c r="H182" s="21">
        <v>257</v>
      </c>
      <c r="I182" s="21">
        <v>50</v>
      </c>
      <c r="J182" s="21"/>
      <c r="K182" s="21"/>
      <c r="L182" s="70"/>
      <c r="M182" s="21"/>
    </row>
    <row r="183" s="3" customFormat="true" ht="27" customHeight="true" spans="1:13">
      <c r="A183" s="21"/>
      <c r="B183" s="21"/>
      <c r="C183" s="67" t="s">
        <v>185</v>
      </c>
      <c r="D183" s="21">
        <v>100</v>
      </c>
      <c r="E183" s="21">
        <v>4807</v>
      </c>
      <c r="F183" s="21">
        <f t="shared" si="13"/>
        <v>3700</v>
      </c>
      <c r="G183" s="21">
        <v>750</v>
      </c>
      <c r="H183" s="21">
        <v>307</v>
      </c>
      <c r="I183" s="21">
        <v>50</v>
      </c>
      <c r="J183" s="21"/>
      <c r="K183" s="21"/>
      <c r="L183" s="70"/>
      <c r="M183" s="21"/>
    </row>
    <row r="184" s="3" customFormat="true" ht="27" customHeight="true" spans="1:13">
      <c r="A184" s="21"/>
      <c r="B184" s="21"/>
      <c r="C184" s="67" t="s">
        <v>186</v>
      </c>
      <c r="D184" s="21">
        <v>80</v>
      </c>
      <c r="E184" s="21">
        <v>3907</v>
      </c>
      <c r="F184" s="21">
        <f t="shared" si="13"/>
        <v>3000</v>
      </c>
      <c r="G184" s="21">
        <v>600</v>
      </c>
      <c r="H184" s="21">
        <v>257</v>
      </c>
      <c r="I184" s="21">
        <v>50</v>
      </c>
      <c r="J184" s="21"/>
      <c r="K184" s="21"/>
      <c r="L184" s="70"/>
      <c r="M184" s="21"/>
    </row>
    <row r="185" s="3" customFormat="true" ht="27" customHeight="true" spans="1:13">
      <c r="A185" s="21"/>
      <c r="B185" s="21"/>
      <c r="C185" s="67" t="s">
        <v>187</v>
      </c>
      <c r="D185" s="21">
        <v>100</v>
      </c>
      <c r="E185" s="21">
        <v>4057</v>
      </c>
      <c r="F185" s="21">
        <f t="shared" si="13"/>
        <v>2950</v>
      </c>
      <c r="G185" s="21">
        <v>750</v>
      </c>
      <c r="H185" s="21">
        <v>307</v>
      </c>
      <c r="I185" s="21">
        <v>50</v>
      </c>
      <c r="J185" s="21"/>
      <c r="K185" s="21"/>
      <c r="L185" s="70"/>
      <c r="M185" s="21"/>
    </row>
    <row r="186" s="3" customFormat="true" ht="27" customHeight="true" spans="1:13">
      <c r="A186" s="21"/>
      <c r="B186" s="21"/>
      <c r="C186" s="67" t="s">
        <v>188</v>
      </c>
      <c r="D186" s="21">
        <v>80</v>
      </c>
      <c r="E186" s="21">
        <v>3907</v>
      </c>
      <c r="F186" s="21">
        <f t="shared" si="13"/>
        <v>2980</v>
      </c>
      <c r="G186" s="21">
        <v>600</v>
      </c>
      <c r="H186" s="21">
        <v>277</v>
      </c>
      <c r="I186" s="21">
        <v>50</v>
      </c>
      <c r="J186" s="21"/>
      <c r="K186" s="21"/>
      <c r="L186" s="70"/>
      <c r="M186" s="21"/>
    </row>
    <row r="187" s="3" customFormat="true" ht="27" customHeight="true" spans="1:13">
      <c r="A187" s="21">
        <v>5</v>
      </c>
      <c r="B187" s="21" t="s">
        <v>189</v>
      </c>
      <c r="C187" s="67" t="s">
        <v>190</v>
      </c>
      <c r="D187" s="21">
        <v>80</v>
      </c>
      <c r="E187" s="21">
        <v>4000</v>
      </c>
      <c r="F187" s="21">
        <f t="shared" si="13"/>
        <v>3113</v>
      </c>
      <c r="G187" s="21">
        <v>600</v>
      </c>
      <c r="H187" s="21">
        <v>237</v>
      </c>
      <c r="I187" s="21">
        <v>50</v>
      </c>
      <c r="J187" s="21" t="s">
        <v>191</v>
      </c>
      <c r="K187" s="21">
        <v>19977162700</v>
      </c>
      <c r="L187" s="70" t="s">
        <v>192</v>
      </c>
      <c r="M187" s="21"/>
    </row>
    <row r="188" s="3" customFormat="true" ht="27" customHeight="true" spans="1:13">
      <c r="A188" s="21"/>
      <c r="B188" s="21"/>
      <c r="C188" s="67" t="s">
        <v>193</v>
      </c>
      <c r="D188" s="21">
        <v>100</v>
      </c>
      <c r="E188" s="21">
        <v>5000</v>
      </c>
      <c r="F188" s="21">
        <f t="shared" si="13"/>
        <v>3913</v>
      </c>
      <c r="G188" s="21">
        <v>750</v>
      </c>
      <c r="H188" s="21">
        <v>287</v>
      </c>
      <c r="I188" s="21">
        <v>50</v>
      </c>
      <c r="J188" s="21"/>
      <c r="K188" s="21"/>
      <c r="L188" s="70"/>
      <c r="M188" s="21"/>
    </row>
    <row r="189" s="3" customFormat="true" ht="27" customHeight="true" spans="1:13">
      <c r="A189" s="21"/>
      <c r="B189" s="21"/>
      <c r="C189" s="67" t="s">
        <v>194</v>
      </c>
      <c r="D189" s="21">
        <v>80</v>
      </c>
      <c r="E189" s="21">
        <v>4000</v>
      </c>
      <c r="F189" s="21">
        <f t="shared" si="13"/>
        <v>3113</v>
      </c>
      <c r="G189" s="21">
        <v>600</v>
      </c>
      <c r="H189" s="21">
        <v>237</v>
      </c>
      <c r="I189" s="21">
        <v>50</v>
      </c>
      <c r="J189" s="21"/>
      <c r="K189" s="21"/>
      <c r="L189" s="70"/>
      <c r="M189" s="21"/>
    </row>
    <row r="190" s="3" customFormat="true" ht="27" customHeight="true" spans="1:13">
      <c r="A190" s="21"/>
      <c r="B190" s="21"/>
      <c r="C190" s="67" t="s">
        <v>195</v>
      </c>
      <c r="D190" s="21">
        <v>100</v>
      </c>
      <c r="E190" s="21">
        <v>5000</v>
      </c>
      <c r="F190" s="21">
        <f t="shared" si="13"/>
        <v>3913</v>
      </c>
      <c r="G190" s="21">
        <v>750</v>
      </c>
      <c r="H190" s="21">
        <v>287</v>
      </c>
      <c r="I190" s="21">
        <v>50</v>
      </c>
      <c r="J190" s="21"/>
      <c r="K190" s="21"/>
      <c r="L190" s="70"/>
      <c r="M190" s="21"/>
    </row>
    <row r="191" s="3" customFormat="true" ht="27" customHeight="true" spans="1:13">
      <c r="A191" s="21"/>
      <c r="B191" s="21"/>
      <c r="C191" s="67" t="s">
        <v>196</v>
      </c>
      <c r="D191" s="21">
        <v>80</v>
      </c>
      <c r="E191" s="21">
        <v>4000</v>
      </c>
      <c r="F191" s="21">
        <f t="shared" si="13"/>
        <v>3093</v>
      </c>
      <c r="G191" s="21">
        <v>600</v>
      </c>
      <c r="H191" s="21">
        <v>257</v>
      </c>
      <c r="I191" s="21">
        <v>50</v>
      </c>
      <c r="J191" s="21"/>
      <c r="K191" s="21"/>
      <c r="L191" s="70"/>
      <c r="M191" s="21"/>
    </row>
    <row r="192" s="3" customFormat="true" ht="27" customHeight="true" spans="1:13">
      <c r="A192" s="21"/>
      <c r="B192" s="21"/>
      <c r="C192" s="67" t="s">
        <v>197</v>
      </c>
      <c r="D192" s="21">
        <v>100</v>
      </c>
      <c r="E192" s="21">
        <v>5000</v>
      </c>
      <c r="F192" s="21">
        <f t="shared" si="13"/>
        <v>3943</v>
      </c>
      <c r="G192" s="21">
        <v>750</v>
      </c>
      <c r="H192" s="21">
        <v>257</v>
      </c>
      <c r="I192" s="21">
        <v>50</v>
      </c>
      <c r="J192" s="21"/>
      <c r="K192" s="21"/>
      <c r="L192" s="70"/>
      <c r="M192" s="21"/>
    </row>
    <row r="193" s="3" customFormat="true" ht="27" customHeight="true" spans="1:13">
      <c r="A193" s="21"/>
      <c r="B193" s="21"/>
      <c r="C193" s="67" t="s">
        <v>98</v>
      </c>
      <c r="D193" s="21">
        <v>90</v>
      </c>
      <c r="E193" s="21">
        <v>3800</v>
      </c>
      <c r="F193" s="21">
        <f t="shared" si="13"/>
        <v>3003</v>
      </c>
      <c r="G193" s="21">
        <v>510</v>
      </c>
      <c r="H193" s="21">
        <v>237</v>
      </c>
      <c r="I193" s="21">
        <v>50</v>
      </c>
      <c r="J193" s="21"/>
      <c r="K193" s="21"/>
      <c r="L193" s="70"/>
      <c r="M193" s="21"/>
    </row>
    <row r="194" s="3" customFormat="true" ht="27" customHeight="true" spans="1:13">
      <c r="A194" s="21"/>
      <c r="B194" s="21"/>
      <c r="C194" s="67" t="s">
        <v>23</v>
      </c>
      <c r="D194" s="21">
        <v>100</v>
      </c>
      <c r="E194" s="21">
        <v>4200</v>
      </c>
      <c r="F194" s="21">
        <f t="shared" si="13"/>
        <v>3113</v>
      </c>
      <c r="G194" s="21">
        <v>750</v>
      </c>
      <c r="H194" s="21">
        <v>287</v>
      </c>
      <c r="I194" s="21">
        <v>50</v>
      </c>
      <c r="J194" s="21"/>
      <c r="K194" s="21"/>
      <c r="L194" s="70"/>
      <c r="M194" s="21"/>
    </row>
    <row r="195" s="3" customFormat="true" ht="27" customHeight="true" spans="1:13">
      <c r="A195" s="21"/>
      <c r="B195" s="21"/>
      <c r="C195" s="67" t="s">
        <v>198</v>
      </c>
      <c r="D195" s="21">
        <v>80</v>
      </c>
      <c r="E195" s="21">
        <v>4200</v>
      </c>
      <c r="F195" s="21">
        <f t="shared" si="13"/>
        <v>3250</v>
      </c>
      <c r="G195" s="21">
        <v>600</v>
      </c>
      <c r="H195" s="21">
        <v>300</v>
      </c>
      <c r="I195" s="21">
        <v>50</v>
      </c>
      <c r="J195" s="21"/>
      <c r="K195" s="21"/>
      <c r="L195" s="70"/>
      <c r="M195" s="21"/>
    </row>
    <row r="196" s="3" customFormat="true" ht="27" customHeight="true" spans="1:13">
      <c r="A196" s="21"/>
      <c r="B196" s="21"/>
      <c r="C196" s="67" t="s">
        <v>199</v>
      </c>
      <c r="D196" s="21">
        <v>100</v>
      </c>
      <c r="E196" s="21">
        <v>4700</v>
      </c>
      <c r="F196" s="21">
        <f t="shared" si="13"/>
        <v>3600</v>
      </c>
      <c r="G196" s="21">
        <v>750</v>
      </c>
      <c r="H196" s="21">
        <v>300</v>
      </c>
      <c r="I196" s="21">
        <v>50</v>
      </c>
      <c r="J196" s="21"/>
      <c r="K196" s="21"/>
      <c r="L196" s="70"/>
      <c r="M196" s="21"/>
    </row>
    <row r="197" s="3" customFormat="true" ht="27" customHeight="true" spans="1:13">
      <c r="A197" s="21"/>
      <c r="B197" s="21"/>
      <c r="C197" s="67" t="s">
        <v>200</v>
      </c>
      <c r="D197" s="21">
        <v>80</v>
      </c>
      <c r="E197" s="21">
        <v>4200</v>
      </c>
      <c r="F197" s="21">
        <f t="shared" si="13"/>
        <v>3293</v>
      </c>
      <c r="G197" s="21">
        <v>600</v>
      </c>
      <c r="H197" s="21">
        <v>257</v>
      </c>
      <c r="I197" s="21">
        <v>50</v>
      </c>
      <c r="J197" s="21"/>
      <c r="K197" s="21"/>
      <c r="L197" s="70"/>
      <c r="M197" s="21"/>
    </row>
    <row r="198" s="3" customFormat="true" ht="27" customHeight="true" spans="1:13">
      <c r="A198" s="21"/>
      <c r="B198" s="21"/>
      <c r="C198" s="67" t="s">
        <v>201</v>
      </c>
      <c r="D198" s="21">
        <v>100</v>
      </c>
      <c r="E198" s="21">
        <v>4700</v>
      </c>
      <c r="F198" s="21">
        <f t="shared" si="13"/>
        <v>3593</v>
      </c>
      <c r="G198" s="21">
        <v>750</v>
      </c>
      <c r="H198" s="21">
        <v>307</v>
      </c>
      <c r="I198" s="21">
        <v>50</v>
      </c>
      <c r="J198" s="21"/>
      <c r="K198" s="21"/>
      <c r="L198" s="70"/>
      <c r="M198" s="21"/>
    </row>
    <row r="199" s="3" customFormat="true" ht="27" customHeight="true" spans="1:13">
      <c r="A199" s="21"/>
      <c r="B199" s="21"/>
      <c r="C199" s="67" t="s">
        <v>32</v>
      </c>
      <c r="D199" s="21">
        <v>80</v>
      </c>
      <c r="E199" s="21">
        <v>3907</v>
      </c>
      <c r="F199" s="21">
        <f t="shared" si="13"/>
        <v>3000</v>
      </c>
      <c r="G199" s="21">
        <v>600</v>
      </c>
      <c r="H199" s="21">
        <v>257</v>
      </c>
      <c r="I199" s="21">
        <v>50</v>
      </c>
      <c r="J199" s="21"/>
      <c r="K199" s="21"/>
      <c r="L199" s="70"/>
      <c r="M199" s="21"/>
    </row>
    <row r="200" s="3" customFormat="true" ht="27" customHeight="true" spans="1:13">
      <c r="A200" s="21"/>
      <c r="B200" s="21"/>
      <c r="C200" s="67" t="s">
        <v>103</v>
      </c>
      <c r="D200" s="21">
        <v>100</v>
      </c>
      <c r="E200" s="21">
        <v>4807</v>
      </c>
      <c r="F200" s="21">
        <f t="shared" si="13"/>
        <v>3700</v>
      </c>
      <c r="G200" s="21">
        <v>750</v>
      </c>
      <c r="H200" s="21">
        <v>307</v>
      </c>
      <c r="I200" s="21">
        <v>50</v>
      </c>
      <c r="J200" s="21"/>
      <c r="K200" s="21"/>
      <c r="L200" s="70"/>
      <c r="M200" s="21"/>
    </row>
    <row r="201" s="3" customFormat="true" ht="27" customHeight="true" spans="1:13">
      <c r="A201" s="21">
        <v>6</v>
      </c>
      <c r="B201" s="21" t="s">
        <v>202</v>
      </c>
      <c r="C201" s="67" t="s">
        <v>203</v>
      </c>
      <c r="D201" s="21">
        <v>80</v>
      </c>
      <c r="E201" s="21">
        <v>3650</v>
      </c>
      <c r="F201" s="21">
        <f t="shared" si="13"/>
        <v>2700</v>
      </c>
      <c r="G201" s="21">
        <v>600</v>
      </c>
      <c r="H201" s="21">
        <v>300</v>
      </c>
      <c r="I201" s="21">
        <v>50</v>
      </c>
      <c r="J201" s="21" t="s">
        <v>204</v>
      </c>
      <c r="K201" s="21">
        <v>17877282872</v>
      </c>
      <c r="L201" s="70" t="s">
        <v>205</v>
      </c>
      <c r="M201" s="21"/>
    </row>
    <row r="202" s="3" customFormat="true" ht="24" customHeight="true" spans="1:13">
      <c r="A202" s="21"/>
      <c r="B202" s="21"/>
      <c r="C202" s="67" t="s">
        <v>206</v>
      </c>
      <c r="D202" s="21">
        <v>80</v>
      </c>
      <c r="E202" s="21">
        <v>3650</v>
      </c>
      <c r="F202" s="21">
        <f t="shared" si="13"/>
        <v>2700</v>
      </c>
      <c r="G202" s="21">
        <v>600</v>
      </c>
      <c r="H202" s="21">
        <v>300</v>
      </c>
      <c r="I202" s="21">
        <v>50</v>
      </c>
      <c r="J202" s="21"/>
      <c r="K202" s="21"/>
      <c r="L202" s="70"/>
      <c r="M202" s="21"/>
    </row>
    <row r="203" s="3" customFormat="true" ht="24" customHeight="true" spans="1:13">
      <c r="A203" s="21"/>
      <c r="B203" s="21"/>
      <c r="C203" s="67" t="s">
        <v>207</v>
      </c>
      <c r="D203" s="21">
        <v>80</v>
      </c>
      <c r="E203" s="21">
        <v>6000</v>
      </c>
      <c r="F203" s="21">
        <f t="shared" si="13"/>
        <v>5050</v>
      </c>
      <c r="G203" s="21">
        <v>600</v>
      </c>
      <c r="H203" s="21">
        <v>300</v>
      </c>
      <c r="I203" s="21">
        <v>50</v>
      </c>
      <c r="J203" s="21"/>
      <c r="K203" s="21"/>
      <c r="L203" s="70"/>
      <c r="M203" s="21"/>
    </row>
    <row r="204" s="3" customFormat="true" ht="24" customHeight="true" spans="1:13">
      <c r="A204" s="21">
        <v>7</v>
      </c>
      <c r="B204" s="21" t="s">
        <v>208</v>
      </c>
      <c r="C204" s="67" t="s">
        <v>203</v>
      </c>
      <c r="D204" s="21">
        <v>80</v>
      </c>
      <c r="E204" s="21">
        <v>3650</v>
      </c>
      <c r="F204" s="21">
        <f t="shared" si="13"/>
        <v>2700</v>
      </c>
      <c r="G204" s="21">
        <v>600</v>
      </c>
      <c r="H204" s="21">
        <v>300</v>
      </c>
      <c r="I204" s="21">
        <v>50</v>
      </c>
      <c r="J204" s="21" t="s">
        <v>209</v>
      </c>
      <c r="K204" s="21">
        <v>13878616174</v>
      </c>
      <c r="L204" s="70" t="s">
        <v>210</v>
      </c>
      <c r="M204" s="21"/>
    </row>
    <row r="205" s="3" customFormat="true" ht="35" customHeight="true" spans="1:13">
      <c r="A205" s="21"/>
      <c r="B205" s="21"/>
      <c r="C205" s="67" t="s">
        <v>206</v>
      </c>
      <c r="D205" s="21">
        <v>80</v>
      </c>
      <c r="E205" s="21">
        <v>3650</v>
      </c>
      <c r="F205" s="21">
        <f t="shared" si="13"/>
        <v>2700</v>
      </c>
      <c r="G205" s="21">
        <v>600</v>
      </c>
      <c r="H205" s="21">
        <v>300</v>
      </c>
      <c r="I205" s="21">
        <v>50</v>
      </c>
      <c r="J205" s="21"/>
      <c r="K205" s="21"/>
      <c r="L205" s="70"/>
      <c r="M205" s="21"/>
    </row>
    <row r="206" s="3" customFormat="true" ht="42" customHeight="true" spans="1:13">
      <c r="A206" s="21">
        <v>8</v>
      </c>
      <c r="B206" s="67" t="s">
        <v>211</v>
      </c>
      <c r="C206" s="67" t="s">
        <v>203</v>
      </c>
      <c r="D206" s="21">
        <v>80</v>
      </c>
      <c r="E206" s="21">
        <v>3650</v>
      </c>
      <c r="F206" s="21">
        <f t="shared" si="13"/>
        <v>2700</v>
      </c>
      <c r="G206" s="21">
        <v>600</v>
      </c>
      <c r="H206" s="21">
        <v>300</v>
      </c>
      <c r="I206" s="21">
        <v>50</v>
      </c>
      <c r="J206" s="21" t="s">
        <v>212</v>
      </c>
      <c r="K206" s="21">
        <v>13557518989</v>
      </c>
      <c r="L206" s="70" t="s">
        <v>213</v>
      </c>
      <c r="M206" s="21"/>
    </row>
    <row r="207" s="3" customFormat="true" ht="54" customHeight="true" spans="1:13">
      <c r="A207" s="21">
        <v>9</v>
      </c>
      <c r="B207" s="67" t="s">
        <v>214</v>
      </c>
      <c r="C207" s="67" t="s">
        <v>215</v>
      </c>
      <c r="D207" s="21">
        <v>100</v>
      </c>
      <c r="E207" s="21">
        <v>4777</v>
      </c>
      <c r="F207" s="21">
        <f t="shared" si="13"/>
        <v>3677</v>
      </c>
      <c r="G207" s="21">
        <v>750</v>
      </c>
      <c r="H207" s="21">
        <v>300</v>
      </c>
      <c r="I207" s="21">
        <v>50</v>
      </c>
      <c r="J207" s="21" t="s">
        <v>216</v>
      </c>
      <c r="K207" s="67">
        <v>13317719785</v>
      </c>
      <c r="L207" s="70" t="s">
        <v>217</v>
      </c>
      <c r="M207" s="21"/>
    </row>
    <row r="208" s="3" customFormat="true" ht="32" customHeight="true" spans="1:13">
      <c r="A208" s="21">
        <v>10</v>
      </c>
      <c r="B208" s="21" t="s">
        <v>218</v>
      </c>
      <c r="C208" s="67" t="s">
        <v>108</v>
      </c>
      <c r="D208" s="21">
        <v>80</v>
      </c>
      <c r="E208" s="21">
        <v>3927</v>
      </c>
      <c r="F208" s="21">
        <f t="shared" si="13"/>
        <v>3000</v>
      </c>
      <c r="G208" s="21">
        <v>600</v>
      </c>
      <c r="H208" s="21">
        <v>277</v>
      </c>
      <c r="I208" s="21">
        <v>50</v>
      </c>
      <c r="J208" s="21" t="s">
        <v>219</v>
      </c>
      <c r="K208" s="21">
        <v>14795560590</v>
      </c>
      <c r="L208" s="70" t="s">
        <v>220</v>
      </c>
      <c r="M208" s="21"/>
    </row>
    <row r="209" s="3" customFormat="true" ht="32" customHeight="true" spans="1:13">
      <c r="A209" s="21"/>
      <c r="B209" s="21"/>
      <c r="C209" s="67" t="s">
        <v>221</v>
      </c>
      <c r="D209" s="21">
        <v>100</v>
      </c>
      <c r="E209" s="21">
        <v>4827</v>
      </c>
      <c r="F209" s="21">
        <f t="shared" si="13"/>
        <v>3700</v>
      </c>
      <c r="G209" s="21">
        <v>750</v>
      </c>
      <c r="H209" s="21">
        <v>327</v>
      </c>
      <c r="I209" s="21">
        <v>50</v>
      </c>
      <c r="J209" s="21"/>
      <c r="K209" s="21"/>
      <c r="L209" s="70"/>
      <c r="M209" s="21"/>
    </row>
    <row r="210" s="3" customFormat="true" ht="32" customHeight="true" spans="1:13">
      <c r="A210" s="21"/>
      <c r="B210" s="21"/>
      <c r="C210" s="67" t="s">
        <v>222</v>
      </c>
      <c r="D210" s="21">
        <v>80</v>
      </c>
      <c r="E210" s="21">
        <v>3907</v>
      </c>
      <c r="F210" s="21">
        <f t="shared" si="13"/>
        <v>3000</v>
      </c>
      <c r="G210" s="21">
        <v>600</v>
      </c>
      <c r="H210" s="21">
        <v>257</v>
      </c>
      <c r="I210" s="21">
        <v>50</v>
      </c>
      <c r="J210" s="21"/>
      <c r="K210" s="21"/>
      <c r="L210" s="70"/>
      <c r="M210" s="21"/>
    </row>
    <row r="211" s="3" customFormat="true" ht="32" customHeight="true" spans="1:13">
      <c r="A211" s="21"/>
      <c r="B211" s="21"/>
      <c r="C211" s="67" t="s">
        <v>223</v>
      </c>
      <c r="D211" s="21">
        <v>100</v>
      </c>
      <c r="E211" s="21">
        <v>4807</v>
      </c>
      <c r="F211" s="21">
        <f t="shared" si="13"/>
        <v>3700</v>
      </c>
      <c r="G211" s="21">
        <v>750</v>
      </c>
      <c r="H211" s="21">
        <v>307</v>
      </c>
      <c r="I211" s="21">
        <v>50</v>
      </c>
      <c r="J211" s="21"/>
      <c r="K211" s="21"/>
      <c r="L211" s="70"/>
      <c r="M211" s="21"/>
    </row>
    <row r="212" s="3" customFormat="true" ht="32" customHeight="true" spans="1:13">
      <c r="A212" s="21"/>
      <c r="B212" s="21"/>
      <c r="C212" s="67" t="s">
        <v>224</v>
      </c>
      <c r="D212" s="21">
        <v>80</v>
      </c>
      <c r="E212" s="21">
        <v>3907</v>
      </c>
      <c r="F212" s="21">
        <f t="shared" si="13"/>
        <v>3000</v>
      </c>
      <c r="G212" s="21">
        <v>600</v>
      </c>
      <c r="H212" s="21">
        <v>257</v>
      </c>
      <c r="I212" s="21">
        <v>50</v>
      </c>
      <c r="J212" s="21"/>
      <c r="K212" s="21"/>
      <c r="L212" s="70"/>
      <c r="M212" s="21"/>
    </row>
    <row r="213" s="3" customFormat="true" ht="32" customHeight="true" spans="1:13">
      <c r="A213" s="21"/>
      <c r="B213" s="21"/>
      <c r="C213" s="67" t="s">
        <v>225</v>
      </c>
      <c r="D213" s="21">
        <v>100</v>
      </c>
      <c r="E213" s="21">
        <v>4827</v>
      </c>
      <c r="F213" s="21">
        <f t="shared" si="13"/>
        <v>3720</v>
      </c>
      <c r="G213" s="21">
        <v>750</v>
      </c>
      <c r="H213" s="21">
        <v>307</v>
      </c>
      <c r="I213" s="21">
        <v>50</v>
      </c>
      <c r="J213" s="21"/>
      <c r="K213" s="21"/>
      <c r="L213" s="70"/>
      <c r="M213" s="21"/>
    </row>
    <row r="214" s="3" customFormat="true" ht="32" customHeight="true" spans="1:13">
      <c r="A214" s="21">
        <v>11</v>
      </c>
      <c r="B214" s="21" t="s">
        <v>226</v>
      </c>
      <c r="C214" s="67" t="s">
        <v>227</v>
      </c>
      <c r="D214" s="21">
        <v>80</v>
      </c>
      <c r="E214" s="21">
        <v>4500</v>
      </c>
      <c r="F214" s="21">
        <f t="shared" si="13"/>
        <v>3550</v>
      </c>
      <c r="G214" s="21">
        <v>600</v>
      </c>
      <c r="H214" s="21">
        <v>300</v>
      </c>
      <c r="I214" s="21">
        <v>50</v>
      </c>
      <c r="J214" s="21" t="s">
        <v>228</v>
      </c>
      <c r="K214" s="21">
        <v>18777128844</v>
      </c>
      <c r="L214" s="70" t="s">
        <v>229</v>
      </c>
      <c r="M214" s="21"/>
    </row>
    <row r="215" s="3" customFormat="true" ht="32" customHeight="true" spans="1:13">
      <c r="A215" s="21"/>
      <c r="B215" s="21"/>
      <c r="C215" s="67" t="s">
        <v>230</v>
      </c>
      <c r="D215" s="21">
        <v>80</v>
      </c>
      <c r="E215" s="21">
        <v>3907</v>
      </c>
      <c r="F215" s="21">
        <f t="shared" si="13"/>
        <v>3000</v>
      </c>
      <c r="G215" s="21">
        <v>600</v>
      </c>
      <c r="H215" s="21">
        <v>257</v>
      </c>
      <c r="I215" s="21">
        <v>50</v>
      </c>
      <c r="J215" s="21"/>
      <c r="K215" s="21"/>
      <c r="L215" s="70"/>
      <c r="M215" s="21"/>
    </row>
    <row r="216" s="3" customFormat="true" ht="32" customHeight="true" spans="1:13">
      <c r="A216" s="21"/>
      <c r="B216" s="21"/>
      <c r="C216" s="67" t="s">
        <v>32</v>
      </c>
      <c r="D216" s="21">
        <v>80</v>
      </c>
      <c r="E216" s="21">
        <v>3907</v>
      </c>
      <c r="F216" s="21">
        <f t="shared" si="13"/>
        <v>3000</v>
      </c>
      <c r="G216" s="21">
        <v>600</v>
      </c>
      <c r="H216" s="21">
        <v>257</v>
      </c>
      <c r="I216" s="21">
        <v>50</v>
      </c>
      <c r="J216" s="21"/>
      <c r="K216" s="21"/>
      <c r="L216" s="70"/>
      <c r="M216" s="21"/>
    </row>
    <row r="217" s="3" customFormat="true" ht="25" customHeight="true" spans="1:13">
      <c r="A217" s="21">
        <v>12</v>
      </c>
      <c r="B217" s="21" t="s">
        <v>231</v>
      </c>
      <c r="C217" s="67" t="s">
        <v>232</v>
      </c>
      <c r="D217" s="21">
        <v>80</v>
      </c>
      <c r="E217" s="21">
        <v>4650</v>
      </c>
      <c r="F217" s="21">
        <f t="shared" si="13"/>
        <v>3794</v>
      </c>
      <c r="G217" s="21">
        <v>600</v>
      </c>
      <c r="H217" s="21">
        <v>206</v>
      </c>
      <c r="I217" s="21">
        <v>50</v>
      </c>
      <c r="J217" s="21" t="s">
        <v>233</v>
      </c>
      <c r="K217" s="21">
        <v>15296531627</v>
      </c>
      <c r="L217" s="70" t="s">
        <v>234</v>
      </c>
      <c r="M217" s="21"/>
    </row>
    <row r="218" s="3" customFormat="true" ht="25" customHeight="true" spans="1:13">
      <c r="A218" s="21"/>
      <c r="B218" s="21"/>
      <c r="C218" s="67" t="s">
        <v>235</v>
      </c>
      <c r="D218" s="21">
        <v>80</v>
      </c>
      <c r="E218" s="21">
        <v>3650</v>
      </c>
      <c r="F218" s="21">
        <f t="shared" si="13"/>
        <v>2700</v>
      </c>
      <c r="G218" s="21">
        <v>600</v>
      </c>
      <c r="H218" s="21">
        <v>300</v>
      </c>
      <c r="I218" s="21">
        <v>50</v>
      </c>
      <c r="J218" s="21"/>
      <c r="K218" s="21"/>
      <c r="L218" s="70"/>
      <c r="M218" s="21"/>
    </row>
    <row r="219" s="3" customFormat="true" ht="25" customHeight="true" spans="1:13">
      <c r="A219" s="21"/>
      <c r="B219" s="21"/>
      <c r="C219" s="67" t="s">
        <v>236</v>
      </c>
      <c r="D219" s="21">
        <v>80</v>
      </c>
      <c r="E219" s="21">
        <v>3750</v>
      </c>
      <c r="F219" s="21">
        <f t="shared" si="13"/>
        <v>2894</v>
      </c>
      <c r="G219" s="21">
        <v>600</v>
      </c>
      <c r="H219" s="21">
        <v>206</v>
      </c>
      <c r="I219" s="21">
        <v>50</v>
      </c>
      <c r="J219" s="21"/>
      <c r="K219" s="21"/>
      <c r="L219" s="70"/>
      <c r="M219" s="21"/>
    </row>
    <row r="220" s="3" customFormat="true" ht="25" customHeight="true" spans="1:13">
      <c r="A220" s="21"/>
      <c r="B220" s="21"/>
      <c r="C220" s="67" t="s">
        <v>237</v>
      </c>
      <c r="D220" s="21">
        <v>80</v>
      </c>
      <c r="E220" s="21">
        <v>3550</v>
      </c>
      <c r="F220" s="21">
        <f t="shared" si="13"/>
        <v>2694</v>
      </c>
      <c r="G220" s="21">
        <v>600</v>
      </c>
      <c r="H220" s="21">
        <v>206</v>
      </c>
      <c r="I220" s="21">
        <v>50</v>
      </c>
      <c r="J220" s="21"/>
      <c r="K220" s="21"/>
      <c r="L220" s="70"/>
      <c r="M220" s="21"/>
    </row>
    <row r="221" s="3" customFormat="true" ht="25" customHeight="true" spans="1:13">
      <c r="A221" s="21"/>
      <c r="B221" s="21"/>
      <c r="C221" s="67" t="s">
        <v>238</v>
      </c>
      <c r="D221" s="21">
        <v>80</v>
      </c>
      <c r="E221" s="21">
        <v>3550</v>
      </c>
      <c r="F221" s="21">
        <f t="shared" si="13"/>
        <v>2694</v>
      </c>
      <c r="G221" s="21">
        <v>600</v>
      </c>
      <c r="H221" s="21">
        <v>206</v>
      </c>
      <c r="I221" s="21">
        <v>50</v>
      </c>
      <c r="J221" s="21"/>
      <c r="K221" s="21"/>
      <c r="L221" s="70"/>
      <c r="M221" s="21"/>
    </row>
    <row r="222" s="3" customFormat="true" ht="25" customHeight="true" spans="1:13">
      <c r="A222" s="21"/>
      <c r="B222" s="21"/>
      <c r="C222" s="67" t="s">
        <v>239</v>
      </c>
      <c r="D222" s="21">
        <v>80</v>
      </c>
      <c r="E222" s="21">
        <v>3550</v>
      </c>
      <c r="F222" s="21">
        <f t="shared" si="13"/>
        <v>2694</v>
      </c>
      <c r="G222" s="21">
        <v>600</v>
      </c>
      <c r="H222" s="21">
        <v>206</v>
      </c>
      <c r="I222" s="21">
        <v>50</v>
      </c>
      <c r="J222" s="21"/>
      <c r="K222" s="21"/>
      <c r="L222" s="70"/>
      <c r="M222" s="21"/>
    </row>
    <row r="223" s="3" customFormat="true" ht="25" customHeight="true" spans="1:13">
      <c r="A223" s="21"/>
      <c r="B223" s="21"/>
      <c r="C223" s="67" t="s">
        <v>240</v>
      </c>
      <c r="D223" s="21">
        <v>80</v>
      </c>
      <c r="E223" s="21">
        <v>3550</v>
      </c>
      <c r="F223" s="21">
        <f t="shared" si="13"/>
        <v>2694</v>
      </c>
      <c r="G223" s="21">
        <v>600</v>
      </c>
      <c r="H223" s="21">
        <v>206</v>
      </c>
      <c r="I223" s="21">
        <v>50</v>
      </c>
      <c r="J223" s="21"/>
      <c r="K223" s="21"/>
      <c r="L223" s="70"/>
      <c r="M223" s="21"/>
    </row>
    <row r="224" s="3" customFormat="true" ht="25" customHeight="true" spans="1:13">
      <c r="A224" s="21"/>
      <c r="B224" s="21"/>
      <c r="C224" s="67" t="s">
        <v>241</v>
      </c>
      <c r="D224" s="21">
        <v>80</v>
      </c>
      <c r="E224" s="21">
        <v>3550</v>
      </c>
      <c r="F224" s="21">
        <f t="shared" si="13"/>
        <v>2694</v>
      </c>
      <c r="G224" s="21">
        <v>600</v>
      </c>
      <c r="H224" s="21">
        <v>206</v>
      </c>
      <c r="I224" s="21">
        <v>50</v>
      </c>
      <c r="J224" s="21"/>
      <c r="K224" s="21"/>
      <c r="L224" s="70"/>
      <c r="M224" s="21"/>
    </row>
    <row r="225" s="3" customFormat="true" ht="25" customHeight="true" spans="1:13">
      <c r="A225" s="20">
        <v>13</v>
      </c>
      <c r="B225" s="20" t="s">
        <v>242</v>
      </c>
      <c r="C225" s="67" t="s">
        <v>243</v>
      </c>
      <c r="D225" s="21">
        <v>560</v>
      </c>
      <c r="E225" s="21">
        <v>7467</v>
      </c>
      <c r="F225" s="21">
        <f t="shared" si="13"/>
        <v>6142</v>
      </c>
      <c r="G225" s="21">
        <v>600</v>
      </c>
      <c r="H225" s="21">
        <v>640</v>
      </c>
      <c r="I225" s="21">
        <v>85</v>
      </c>
      <c r="J225" s="20" t="s">
        <v>244</v>
      </c>
      <c r="K225" s="20">
        <v>18172309764</v>
      </c>
      <c r="L225" s="20" t="s">
        <v>245</v>
      </c>
      <c r="M225" s="20"/>
    </row>
    <row r="226" s="3" customFormat="true" ht="25" customHeight="true" spans="1:13">
      <c r="A226" s="22"/>
      <c r="B226" s="22"/>
      <c r="C226" s="67" t="s">
        <v>246</v>
      </c>
      <c r="D226" s="21">
        <v>560</v>
      </c>
      <c r="E226" s="21">
        <v>7467</v>
      </c>
      <c r="F226" s="21">
        <f t="shared" ref="F226:F228" si="14">E226-G226-H226-I226</f>
        <v>6142</v>
      </c>
      <c r="G226" s="21">
        <v>600</v>
      </c>
      <c r="H226" s="21">
        <v>640</v>
      </c>
      <c r="I226" s="21">
        <v>85</v>
      </c>
      <c r="J226" s="22"/>
      <c r="K226" s="22"/>
      <c r="L226" s="22"/>
      <c r="M226" s="22"/>
    </row>
    <row r="227" s="3" customFormat="true" ht="25" customHeight="true" spans="1:13">
      <c r="A227" s="22"/>
      <c r="B227" s="22"/>
      <c r="C227" s="67" t="s">
        <v>247</v>
      </c>
      <c r="D227" s="21">
        <v>560</v>
      </c>
      <c r="E227" s="21">
        <v>7467</v>
      </c>
      <c r="F227" s="21">
        <f t="shared" si="14"/>
        <v>6142</v>
      </c>
      <c r="G227" s="21">
        <v>600</v>
      </c>
      <c r="H227" s="21">
        <v>640</v>
      </c>
      <c r="I227" s="21">
        <v>85</v>
      </c>
      <c r="J227" s="22"/>
      <c r="K227" s="22"/>
      <c r="L227" s="22"/>
      <c r="M227" s="22"/>
    </row>
    <row r="228" s="3" customFormat="true" ht="25" customHeight="true" spans="1:13">
      <c r="A228" s="22"/>
      <c r="B228" s="22"/>
      <c r="C228" s="71" t="s">
        <v>248</v>
      </c>
      <c r="D228" s="20">
        <v>560</v>
      </c>
      <c r="E228" s="20">
        <v>7467</v>
      </c>
      <c r="F228" s="20">
        <f t="shared" si="14"/>
        <v>6142</v>
      </c>
      <c r="G228" s="20">
        <v>600</v>
      </c>
      <c r="H228" s="20">
        <v>640</v>
      </c>
      <c r="I228" s="20">
        <v>85</v>
      </c>
      <c r="J228" s="22"/>
      <c r="K228" s="22"/>
      <c r="L228" s="22"/>
      <c r="M228" s="22"/>
    </row>
    <row r="229" s="3" customFormat="true" customHeight="true" spans="1:13">
      <c r="A229" s="72" t="s">
        <v>249</v>
      </c>
      <c r="B229" s="73"/>
      <c r="C229" s="72"/>
      <c r="D229" s="73"/>
      <c r="E229" s="73"/>
      <c r="F229" s="73"/>
      <c r="G229" s="73"/>
      <c r="H229" s="73"/>
      <c r="I229" s="73"/>
      <c r="J229" s="73"/>
      <c r="K229" s="73"/>
      <c r="L229" s="72"/>
      <c r="M229" s="73"/>
    </row>
    <row r="230" s="3" customFormat="true" ht="30" customHeight="true" spans="1:13">
      <c r="A230" s="23">
        <v>1</v>
      </c>
      <c r="B230" s="23" t="s">
        <v>250</v>
      </c>
      <c r="C230" s="74" t="s">
        <v>222</v>
      </c>
      <c r="D230" s="23">
        <v>100</v>
      </c>
      <c r="E230" s="23">
        <f t="shared" ref="E230:E258" si="15">SUM(F230:I230)</f>
        <v>3587</v>
      </c>
      <c r="F230" s="23">
        <v>1400</v>
      </c>
      <c r="G230" s="23">
        <v>1850</v>
      </c>
      <c r="H230" s="23">
        <v>237</v>
      </c>
      <c r="I230" s="23">
        <v>100</v>
      </c>
      <c r="J230" s="23" t="s">
        <v>251</v>
      </c>
      <c r="K230" s="23">
        <v>15877266081</v>
      </c>
      <c r="L230" s="74" t="s">
        <v>252</v>
      </c>
      <c r="M230" s="23"/>
    </row>
    <row r="231" s="3" customFormat="true" ht="30" customHeight="true" spans="1:13">
      <c r="A231" s="23"/>
      <c r="B231" s="23"/>
      <c r="C231" s="74" t="s">
        <v>253</v>
      </c>
      <c r="D231" s="23">
        <v>52</v>
      </c>
      <c r="E231" s="23">
        <f t="shared" si="15"/>
        <v>2540</v>
      </c>
      <c r="F231" s="23">
        <v>1200</v>
      </c>
      <c r="G231" s="23">
        <v>940</v>
      </c>
      <c r="H231" s="23">
        <v>300</v>
      </c>
      <c r="I231" s="23">
        <v>100</v>
      </c>
      <c r="J231" s="23"/>
      <c r="K231" s="23"/>
      <c r="L231" s="74"/>
      <c r="M231" s="23"/>
    </row>
    <row r="232" s="3" customFormat="true" ht="30" customHeight="true" spans="1:13">
      <c r="A232" s="23"/>
      <c r="B232" s="23"/>
      <c r="C232" s="74" t="s">
        <v>32</v>
      </c>
      <c r="D232" s="23">
        <v>130</v>
      </c>
      <c r="E232" s="23">
        <f t="shared" si="15"/>
        <v>4847</v>
      </c>
      <c r="F232" s="23">
        <v>2000</v>
      </c>
      <c r="G232" s="23">
        <v>2470</v>
      </c>
      <c r="H232" s="23">
        <v>277</v>
      </c>
      <c r="I232" s="23">
        <v>100</v>
      </c>
      <c r="J232" s="23"/>
      <c r="K232" s="23"/>
      <c r="L232" s="74"/>
      <c r="M232" s="23"/>
    </row>
    <row r="233" s="3" customFormat="true" ht="30" customHeight="true" spans="1:13">
      <c r="A233" s="23"/>
      <c r="B233" s="23"/>
      <c r="C233" s="74" t="s">
        <v>108</v>
      </c>
      <c r="D233" s="23">
        <v>100</v>
      </c>
      <c r="E233" s="23">
        <f t="shared" si="15"/>
        <v>3587</v>
      </c>
      <c r="F233" s="23">
        <v>1400</v>
      </c>
      <c r="G233" s="23">
        <v>1850</v>
      </c>
      <c r="H233" s="23">
        <v>237</v>
      </c>
      <c r="I233" s="23">
        <v>100</v>
      </c>
      <c r="J233" s="23"/>
      <c r="K233" s="23"/>
      <c r="L233" s="74"/>
      <c r="M233" s="23"/>
    </row>
    <row r="234" s="3" customFormat="true" ht="30" customHeight="true" spans="1:13">
      <c r="A234" s="23"/>
      <c r="B234" s="23"/>
      <c r="C234" s="74" t="s">
        <v>254</v>
      </c>
      <c r="D234" s="23">
        <v>140</v>
      </c>
      <c r="E234" s="23">
        <f t="shared" si="15"/>
        <v>6900</v>
      </c>
      <c r="F234" s="23">
        <v>3943</v>
      </c>
      <c r="G234" s="23">
        <v>2600</v>
      </c>
      <c r="H234" s="23">
        <v>257</v>
      </c>
      <c r="I234" s="23">
        <v>100</v>
      </c>
      <c r="J234" s="23"/>
      <c r="K234" s="23"/>
      <c r="L234" s="74"/>
      <c r="M234" s="23"/>
    </row>
    <row r="235" s="3" customFormat="true" ht="30" customHeight="true" spans="1:13">
      <c r="A235" s="23"/>
      <c r="B235" s="23"/>
      <c r="C235" s="74" t="s">
        <v>255</v>
      </c>
      <c r="D235" s="23">
        <v>90</v>
      </c>
      <c r="E235" s="23">
        <f t="shared" si="15"/>
        <v>3427</v>
      </c>
      <c r="F235" s="23">
        <v>1400</v>
      </c>
      <c r="G235" s="23">
        <v>1690</v>
      </c>
      <c r="H235" s="23">
        <v>237</v>
      </c>
      <c r="I235" s="23">
        <v>100</v>
      </c>
      <c r="J235" s="23"/>
      <c r="K235" s="23"/>
      <c r="L235" s="74"/>
      <c r="M235" s="23"/>
    </row>
    <row r="236" s="3" customFormat="true" ht="30" customHeight="true" spans="1:13">
      <c r="A236" s="23"/>
      <c r="B236" s="23"/>
      <c r="C236" s="74" t="s">
        <v>256</v>
      </c>
      <c r="D236" s="23">
        <v>90</v>
      </c>
      <c r="E236" s="23">
        <f t="shared" si="15"/>
        <v>3427</v>
      </c>
      <c r="F236" s="23">
        <v>1400</v>
      </c>
      <c r="G236" s="23">
        <v>1690</v>
      </c>
      <c r="H236" s="23">
        <v>237</v>
      </c>
      <c r="I236" s="23">
        <v>100</v>
      </c>
      <c r="J236" s="23"/>
      <c r="K236" s="23"/>
      <c r="L236" s="74"/>
      <c r="M236" s="23"/>
    </row>
    <row r="237" s="3" customFormat="true" ht="30" customHeight="true" spans="1:13">
      <c r="A237" s="23"/>
      <c r="B237" s="23"/>
      <c r="C237" s="74" t="s">
        <v>257</v>
      </c>
      <c r="D237" s="23">
        <v>100</v>
      </c>
      <c r="E237" s="23">
        <f t="shared" si="15"/>
        <v>3787</v>
      </c>
      <c r="F237" s="23">
        <v>1600</v>
      </c>
      <c r="G237" s="23">
        <v>1850</v>
      </c>
      <c r="H237" s="23">
        <v>237</v>
      </c>
      <c r="I237" s="23">
        <v>100</v>
      </c>
      <c r="J237" s="23"/>
      <c r="K237" s="23"/>
      <c r="L237" s="74"/>
      <c r="M237" s="23"/>
    </row>
    <row r="238" s="3" customFormat="true" ht="30" customHeight="true" spans="1:13">
      <c r="A238" s="23"/>
      <c r="B238" s="23"/>
      <c r="C238" s="74" t="s">
        <v>186</v>
      </c>
      <c r="D238" s="23">
        <v>130</v>
      </c>
      <c r="E238" s="23">
        <f t="shared" si="15"/>
        <v>4847</v>
      </c>
      <c r="F238" s="23">
        <v>2000</v>
      </c>
      <c r="G238" s="23">
        <v>2470</v>
      </c>
      <c r="H238" s="23">
        <v>277</v>
      </c>
      <c r="I238" s="23">
        <v>100</v>
      </c>
      <c r="J238" s="23"/>
      <c r="K238" s="23"/>
      <c r="L238" s="74"/>
      <c r="M238" s="23"/>
    </row>
    <row r="239" s="3" customFormat="true" ht="30" customHeight="true" spans="1:13">
      <c r="A239" s="23"/>
      <c r="B239" s="23"/>
      <c r="C239" s="74" t="s">
        <v>184</v>
      </c>
      <c r="D239" s="23">
        <v>130</v>
      </c>
      <c r="E239" s="23">
        <f t="shared" si="15"/>
        <v>4847</v>
      </c>
      <c r="F239" s="23">
        <v>2000</v>
      </c>
      <c r="G239" s="23">
        <v>2470</v>
      </c>
      <c r="H239" s="23">
        <v>277</v>
      </c>
      <c r="I239" s="23">
        <v>100</v>
      </c>
      <c r="J239" s="23"/>
      <c r="K239" s="23"/>
      <c r="L239" s="74"/>
      <c r="M239" s="23"/>
    </row>
    <row r="240" s="3" customFormat="true" ht="30" customHeight="true" spans="1:13">
      <c r="A240" s="23"/>
      <c r="B240" s="23"/>
      <c r="C240" s="74" t="s">
        <v>258</v>
      </c>
      <c r="D240" s="23">
        <v>21</v>
      </c>
      <c r="E240" s="23">
        <f t="shared" si="15"/>
        <v>1475</v>
      </c>
      <c r="F240" s="23">
        <v>800</v>
      </c>
      <c r="G240" s="23">
        <v>390</v>
      </c>
      <c r="H240" s="23">
        <v>185</v>
      </c>
      <c r="I240" s="23">
        <v>100</v>
      </c>
      <c r="J240" s="23"/>
      <c r="K240" s="23"/>
      <c r="L240" s="74"/>
      <c r="M240" s="23"/>
    </row>
    <row r="241" s="3" customFormat="true" ht="30" customHeight="true" spans="1:13">
      <c r="A241" s="23"/>
      <c r="B241" s="23"/>
      <c r="C241" s="74" t="s">
        <v>259</v>
      </c>
      <c r="D241" s="23">
        <v>21</v>
      </c>
      <c r="E241" s="23">
        <f t="shared" si="15"/>
        <v>1475</v>
      </c>
      <c r="F241" s="23">
        <v>800</v>
      </c>
      <c r="G241" s="23">
        <v>390</v>
      </c>
      <c r="H241" s="23">
        <v>185</v>
      </c>
      <c r="I241" s="23">
        <v>100</v>
      </c>
      <c r="J241" s="23"/>
      <c r="K241" s="23"/>
      <c r="L241" s="74"/>
      <c r="M241" s="23"/>
    </row>
    <row r="242" s="3" customFormat="true" ht="30" customHeight="true" spans="1:13">
      <c r="A242" s="23"/>
      <c r="B242" s="23"/>
      <c r="C242" s="74" t="s">
        <v>260</v>
      </c>
      <c r="D242" s="23">
        <v>42</v>
      </c>
      <c r="E242" s="23">
        <f t="shared" si="15"/>
        <v>1865</v>
      </c>
      <c r="F242" s="23">
        <v>800</v>
      </c>
      <c r="G242" s="23">
        <v>780</v>
      </c>
      <c r="H242" s="23">
        <v>185</v>
      </c>
      <c r="I242" s="23">
        <v>100</v>
      </c>
      <c r="J242" s="23"/>
      <c r="K242" s="23"/>
      <c r="L242" s="74"/>
      <c r="M242" s="23"/>
    </row>
    <row r="243" s="3" customFormat="true" ht="30" customHeight="true" spans="1:13">
      <c r="A243" s="23"/>
      <c r="B243" s="23"/>
      <c r="C243" s="74" t="s">
        <v>261</v>
      </c>
      <c r="D243" s="23">
        <v>28</v>
      </c>
      <c r="E243" s="23">
        <f t="shared" si="15"/>
        <v>1605</v>
      </c>
      <c r="F243" s="23">
        <v>800</v>
      </c>
      <c r="G243" s="23">
        <v>520</v>
      </c>
      <c r="H243" s="23">
        <v>185</v>
      </c>
      <c r="I243" s="23">
        <v>100</v>
      </c>
      <c r="J243" s="23"/>
      <c r="K243" s="23"/>
      <c r="L243" s="74"/>
      <c r="M243" s="23"/>
    </row>
    <row r="244" s="3" customFormat="true" ht="30" customHeight="true" spans="1:13">
      <c r="A244" s="23"/>
      <c r="B244" s="23"/>
      <c r="C244" s="74" t="s">
        <v>182</v>
      </c>
      <c r="D244" s="23">
        <v>130</v>
      </c>
      <c r="E244" s="23">
        <f t="shared" si="15"/>
        <v>4847</v>
      </c>
      <c r="F244" s="23">
        <v>2000</v>
      </c>
      <c r="G244" s="23">
        <v>2470</v>
      </c>
      <c r="H244" s="23">
        <v>277</v>
      </c>
      <c r="I244" s="23">
        <v>100</v>
      </c>
      <c r="J244" s="23"/>
      <c r="K244" s="23"/>
      <c r="L244" s="74"/>
      <c r="M244" s="23"/>
    </row>
    <row r="245" s="3" customFormat="true" ht="28" customHeight="true" spans="1:13">
      <c r="A245" s="23">
        <v>2</v>
      </c>
      <c r="B245" s="23" t="s">
        <v>262</v>
      </c>
      <c r="C245" s="74" t="s">
        <v>108</v>
      </c>
      <c r="D245" s="23">
        <v>100</v>
      </c>
      <c r="E245" s="23">
        <f t="shared" ref="E245:E252" si="16">SUM(F245:I245)</f>
        <v>3587</v>
      </c>
      <c r="F245" s="23">
        <v>1400</v>
      </c>
      <c r="G245" s="23">
        <v>1850</v>
      </c>
      <c r="H245" s="23">
        <v>237</v>
      </c>
      <c r="I245" s="23">
        <v>100</v>
      </c>
      <c r="J245" s="23" t="s">
        <v>263</v>
      </c>
      <c r="K245" s="23">
        <v>18177291835</v>
      </c>
      <c r="L245" s="74" t="s">
        <v>264</v>
      </c>
      <c r="M245" s="23"/>
    </row>
    <row r="246" s="3" customFormat="true" ht="28" customHeight="true" spans="1:13">
      <c r="A246" s="23"/>
      <c r="B246" s="23"/>
      <c r="C246" s="74" t="s">
        <v>221</v>
      </c>
      <c r="D246" s="23">
        <v>100</v>
      </c>
      <c r="E246" s="23">
        <f t="shared" si="16"/>
        <v>4037</v>
      </c>
      <c r="F246" s="23">
        <v>1800</v>
      </c>
      <c r="G246" s="23">
        <v>1850</v>
      </c>
      <c r="H246" s="23">
        <v>287</v>
      </c>
      <c r="I246" s="23">
        <v>100</v>
      </c>
      <c r="J246" s="23"/>
      <c r="K246" s="23"/>
      <c r="L246" s="74"/>
      <c r="M246" s="23"/>
    </row>
    <row r="247" s="3" customFormat="true" ht="28" customHeight="true" spans="1:13">
      <c r="A247" s="23"/>
      <c r="B247" s="23"/>
      <c r="C247" s="74" t="s">
        <v>23</v>
      </c>
      <c r="D247" s="23">
        <v>100</v>
      </c>
      <c r="E247" s="23">
        <f t="shared" si="16"/>
        <v>4037</v>
      </c>
      <c r="F247" s="23">
        <v>1800</v>
      </c>
      <c r="G247" s="23">
        <v>1850</v>
      </c>
      <c r="H247" s="23">
        <v>287</v>
      </c>
      <c r="I247" s="23">
        <v>100</v>
      </c>
      <c r="J247" s="23"/>
      <c r="K247" s="23"/>
      <c r="L247" s="74"/>
      <c r="M247" s="23"/>
    </row>
    <row r="248" s="3" customFormat="true" ht="28" customHeight="true" spans="1:13">
      <c r="A248" s="23"/>
      <c r="B248" s="23"/>
      <c r="C248" s="74" t="s">
        <v>265</v>
      </c>
      <c r="D248" s="23">
        <v>90</v>
      </c>
      <c r="E248" s="23">
        <f t="shared" si="16"/>
        <v>3427</v>
      </c>
      <c r="F248" s="23">
        <v>1400</v>
      </c>
      <c r="G248" s="23">
        <v>1690</v>
      </c>
      <c r="H248" s="23">
        <v>237</v>
      </c>
      <c r="I248" s="23">
        <v>100</v>
      </c>
      <c r="J248" s="23"/>
      <c r="K248" s="23"/>
      <c r="L248" s="74"/>
      <c r="M248" s="23"/>
    </row>
    <row r="249" s="3" customFormat="true" ht="28" customHeight="true" spans="1:13">
      <c r="A249" s="23"/>
      <c r="B249" s="23"/>
      <c r="C249" s="74" t="s">
        <v>266</v>
      </c>
      <c r="D249" s="23">
        <v>42</v>
      </c>
      <c r="E249" s="23">
        <f t="shared" si="16"/>
        <v>1865</v>
      </c>
      <c r="F249" s="23">
        <v>800</v>
      </c>
      <c r="G249" s="23">
        <v>780</v>
      </c>
      <c r="H249" s="23">
        <v>185</v>
      </c>
      <c r="I249" s="23">
        <v>100</v>
      </c>
      <c r="J249" s="23"/>
      <c r="K249" s="23"/>
      <c r="L249" s="74"/>
      <c r="M249" s="23"/>
    </row>
    <row r="250" s="3" customFormat="true" ht="28" customHeight="true" spans="1:13">
      <c r="A250" s="23"/>
      <c r="B250" s="23"/>
      <c r="C250" s="74" t="s">
        <v>253</v>
      </c>
      <c r="D250" s="23">
        <v>52</v>
      </c>
      <c r="E250" s="23">
        <f t="shared" si="16"/>
        <v>2540</v>
      </c>
      <c r="F250" s="23">
        <v>1200</v>
      </c>
      <c r="G250" s="23">
        <v>940</v>
      </c>
      <c r="H250" s="23">
        <v>300</v>
      </c>
      <c r="I250" s="23">
        <v>100</v>
      </c>
      <c r="J250" s="23"/>
      <c r="K250" s="23"/>
      <c r="L250" s="74"/>
      <c r="M250" s="23"/>
    </row>
    <row r="251" s="3" customFormat="true" ht="28" customHeight="true" spans="1:13">
      <c r="A251" s="23"/>
      <c r="B251" s="23"/>
      <c r="C251" s="74" t="s">
        <v>267</v>
      </c>
      <c r="D251" s="23">
        <v>156</v>
      </c>
      <c r="E251" s="23">
        <f t="shared" si="16"/>
        <v>4740</v>
      </c>
      <c r="F251" s="23">
        <v>1000</v>
      </c>
      <c r="G251" s="23">
        <v>2890</v>
      </c>
      <c r="H251" s="23">
        <v>750</v>
      </c>
      <c r="I251" s="23">
        <v>100</v>
      </c>
      <c r="J251" s="23"/>
      <c r="K251" s="23"/>
      <c r="L251" s="74"/>
      <c r="M251" s="23"/>
    </row>
    <row r="252" s="3" customFormat="true" ht="28" customHeight="true" spans="1:13">
      <c r="A252" s="23"/>
      <c r="B252" s="23"/>
      <c r="C252" s="74" t="s">
        <v>254</v>
      </c>
      <c r="D252" s="23">
        <v>140</v>
      </c>
      <c r="E252" s="23">
        <f t="shared" si="16"/>
        <v>6900</v>
      </c>
      <c r="F252" s="23">
        <v>3943</v>
      </c>
      <c r="G252" s="23">
        <v>2600</v>
      </c>
      <c r="H252" s="23">
        <v>257</v>
      </c>
      <c r="I252" s="23">
        <v>100</v>
      </c>
      <c r="J252" s="23"/>
      <c r="K252" s="23"/>
      <c r="L252" s="74"/>
      <c r="M252" s="23"/>
    </row>
    <row r="253" s="3" customFormat="true" ht="30" customHeight="true" spans="1:13">
      <c r="A253" s="23">
        <v>3</v>
      </c>
      <c r="B253" s="23" t="s">
        <v>268</v>
      </c>
      <c r="C253" s="74" t="s">
        <v>254</v>
      </c>
      <c r="D253" s="23">
        <v>140</v>
      </c>
      <c r="E253" s="23">
        <v>6900</v>
      </c>
      <c r="F253" s="23">
        <v>3943</v>
      </c>
      <c r="G253" s="23">
        <v>2600</v>
      </c>
      <c r="H253" s="23">
        <v>257</v>
      </c>
      <c r="I253" s="23">
        <v>100</v>
      </c>
      <c r="J253" s="23" t="s">
        <v>269</v>
      </c>
      <c r="K253" s="23">
        <v>18977245169</v>
      </c>
      <c r="L253" s="74" t="s">
        <v>270</v>
      </c>
      <c r="M253" s="23"/>
    </row>
    <row r="254" s="3" customFormat="true" ht="30" customHeight="true" spans="1:13">
      <c r="A254" s="23"/>
      <c r="B254" s="23"/>
      <c r="C254" s="74" t="s">
        <v>186</v>
      </c>
      <c r="D254" s="23">
        <v>130</v>
      </c>
      <c r="E254" s="23">
        <v>4847</v>
      </c>
      <c r="F254" s="23">
        <v>2000</v>
      </c>
      <c r="G254" s="23">
        <v>2470</v>
      </c>
      <c r="H254" s="23">
        <v>277</v>
      </c>
      <c r="I254" s="23">
        <v>100</v>
      </c>
      <c r="J254" s="23"/>
      <c r="K254" s="23"/>
      <c r="L254" s="74"/>
      <c r="M254" s="23"/>
    </row>
    <row r="255" s="3" customFormat="true" ht="30" customHeight="true" spans="1:13">
      <c r="A255" s="23"/>
      <c r="B255" s="23"/>
      <c r="C255" s="74" t="s">
        <v>271</v>
      </c>
      <c r="D255" s="23">
        <v>90</v>
      </c>
      <c r="E255" s="23">
        <v>3877</v>
      </c>
      <c r="F255" s="23">
        <v>1800</v>
      </c>
      <c r="G255" s="23">
        <v>1690</v>
      </c>
      <c r="H255" s="23">
        <v>287</v>
      </c>
      <c r="I255" s="23">
        <v>100</v>
      </c>
      <c r="J255" s="23"/>
      <c r="K255" s="23"/>
      <c r="L255" s="74"/>
      <c r="M255" s="23"/>
    </row>
    <row r="256" s="3" customFormat="true" ht="30" customHeight="true" spans="1:13">
      <c r="A256" s="23"/>
      <c r="B256" s="23"/>
      <c r="C256" s="74" t="s">
        <v>272</v>
      </c>
      <c r="D256" s="23">
        <v>90</v>
      </c>
      <c r="E256" s="23">
        <v>3877</v>
      </c>
      <c r="F256" s="23">
        <v>1800</v>
      </c>
      <c r="G256" s="23">
        <v>1690</v>
      </c>
      <c r="H256" s="23">
        <v>287</v>
      </c>
      <c r="I256" s="23">
        <v>100</v>
      </c>
      <c r="J256" s="23"/>
      <c r="K256" s="23"/>
      <c r="L256" s="74"/>
      <c r="M256" s="23"/>
    </row>
    <row r="257" s="3" customFormat="true" ht="30" customHeight="true" spans="1:13">
      <c r="A257" s="23"/>
      <c r="B257" s="23"/>
      <c r="C257" s="74" t="s">
        <v>23</v>
      </c>
      <c r="D257" s="23">
        <v>100</v>
      </c>
      <c r="E257" s="23">
        <v>4037</v>
      </c>
      <c r="F257" s="23">
        <v>1800</v>
      </c>
      <c r="G257" s="23">
        <v>1850</v>
      </c>
      <c r="H257" s="23">
        <v>287</v>
      </c>
      <c r="I257" s="23">
        <v>100</v>
      </c>
      <c r="J257" s="23"/>
      <c r="K257" s="23"/>
      <c r="L257" s="74"/>
      <c r="M257" s="23"/>
    </row>
    <row r="258" s="3" customFormat="true" customHeight="true" spans="1:13">
      <c r="A258" s="75" t="s">
        <v>273</v>
      </c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83"/>
    </row>
    <row r="259" s="3" customFormat="true" ht="46" customHeight="true" spans="1:13">
      <c r="A259" s="77">
        <v>1</v>
      </c>
      <c r="B259" s="58" t="s">
        <v>274</v>
      </c>
      <c r="C259" s="78" t="s">
        <v>275</v>
      </c>
      <c r="D259" s="77">
        <v>80</v>
      </c>
      <c r="E259" s="77">
        <v>4407</v>
      </c>
      <c r="F259" s="77">
        <v>1800</v>
      </c>
      <c r="G259" s="77">
        <v>2300</v>
      </c>
      <c r="H259" s="77">
        <v>257</v>
      </c>
      <c r="I259" s="77">
        <v>50</v>
      </c>
      <c r="J259" s="58" t="s">
        <v>276</v>
      </c>
      <c r="K259" s="58" t="s">
        <v>277</v>
      </c>
      <c r="L259" s="58" t="s">
        <v>278</v>
      </c>
      <c r="M259" s="58"/>
    </row>
    <row r="260" s="3" customFormat="true" ht="46" customHeight="true" spans="1:13">
      <c r="A260" s="79"/>
      <c r="B260" s="23"/>
      <c r="C260" s="74" t="s">
        <v>279</v>
      </c>
      <c r="D260" s="79">
        <v>80</v>
      </c>
      <c r="E260" s="79">
        <v>4407</v>
      </c>
      <c r="F260" s="79">
        <v>1800</v>
      </c>
      <c r="G260" s="79">
        <v>2300</v>
      </c>
      <c r="H260" s="79">
        <v>257</v>
      </c>
      <c r="I260" s="79">
        <v>50</v>
      </c>
      <c r="J260" s="23"/>
      <c r="K260" s="23"/>
      <c r="L260" s="23"/>
      <c r="M260" s="23"/>
    </row>
    <row r="261" s="3" customFormat="true" ht="46" customHeight="true" spans="1:13">
      <c r="A261" s="79"/>
      <c r="B261" s="23"/>
      <c r="C261" s="74" t="s">
        <v>280</v>
      </c>
      <c r="D261" s="79">
        <v>32</v>
      </c>
      <c r="E261" s="79">
        <v>2940</v>
      </c>
      <c r="F261" s="79">
        <v>1600</v>
      </c>
      <c r="G261" s="79">
        <v>920</v>
      </c>
      <c r="H261" s="79">
        <v>370</v>
      </c>
      <c r="I261" s="79">
        <v>50</v>
      </c>
      <c r="J261" s="23"/>
      <c r="K261" s="23"/>
      <c r="L261" s="23"/>
      <c r="M261" s="23"/>
    </row>
    <row r="262" s="3" customFormat="true" ht="46" customHeight="true" spans="1:13">
      <c r="A262" s="79"/>
      <c r="B262" s="23"/>
      <c r="C262" s="74" t="s">
        <v>281</v>
      </c>
      <c r="D262" s="79">
        <v>32</v>
      </c>
      <c r="E262" s="79">
        <v>2940</v>
      </c>
      <c r="F262" s="79">
        <v>1600</v>
      </c>
      <c r="G262" s="79">
        <v>920</v>
      </c>
      <c r="H262" s="79">
        <v>370</v>
      </c>
      <c r="I262" s="79">
        <v>50</v>
      </c>
      <c r="J262" s="23"/>
      <c r="K262" s="23"/>
      <c r="L262" s="23"/>
      <c r="M262" s="23"/>
    </row>
    <row r="263" s="3" customFormat="true" ht="30" customHeight="true" spans="1:13">
      <c r="A263" s="79">
        <v>2</v>
      </c>
      <c r="B263" s="23" t="s">
        <v>282</v>
      </c>
      <c r="C263" s="74" t="s">
        <v>283</v>
      </c>
      <c r="D263" s="79">
        <v>78</v>
      </c>
      <c r="E263" s="79">
        <v>11000</v>
      </c>
      <c r="F263" s="81">
        <v>5515</v>
      </c>
      <c r="G263" s="81">
        <v>1800</v>
      </c>
      <c r="H263" s="81">
        <v>3635</v>
      </c>
      <c r="I263" s="79">
        <v>50</v>
      </c>
      <c r="J263" s="23" t="s">
        <v>284</v>
      </c>
      <c r="K263" s="79">
        <v>18978695777</v>
      </c>
      <c r="L263" s="74" t="s">
        <v>285</v>
      </c>
      <c r="M263" s="23"/>
    </row>
    <row r="264" s="3" customFormat="true" ht="30" customHeight="true" spans="1:13">
      <c r="A264" s="23"/>
      <c r="B264" s="23"/>
      <c r="C264" s="74" t="s">
        <v>286</v>
      </c>
      <c r="D264" s="79">
        <v>91</v>
      </c>
      <c r="E264" s="79">
        <v>12000</v>
      </c>
      <c r="F264" s="81">
        <v>7815</v>
      </c>
      <c r="G264" s="81">
        <v>1800</v>
      </c>
      <c r="H264" s="81">
        <v>2335</v>
      </c>
      <c r="I264" s="79">
        <v>50</v>
      </c>
      <c r="J264" s="23"/>
      <c r="K264" s="23"/>
      <c r="L264" s="74"/>
      <c r="M264" s="23"/>
    </row>
    <row r="265" s="3" customFormat="true" ht="30" customHeight="true" spans="1:13">
      <c r="A265" s="23"/>
      <c r="B265" s="23"/>
      <c r="C265" s="74" t="s">
        <v>287</v>
      </c>
      <c r="D265" s="79">
        <v>114</v>
      </c>
      <c r="E265" s="79">
        <v>10000</v>
      </c>
      <c r="F265" s="81">
        <v>5515</v>
      </c>
      <c r="G265" s="81">
        <v>1800</v>
      </c>
      <c r="H265" s="81">
        <v>3035</v>
      </c>
      <c r="I265" s="79">
        <v>50</v>
      </c>
      <c r="J265" s="23"/>
      <c r="K265" s="23"/>
      <c r="L265" s="74"/>
      <c r="M265" s="23"/>
    </row>
    <row r="266" s="3" customFormat="true" ht="30" customHeight="true" spans="1:13">
      <c r="A266" s="23"/>
      <c r="B266" s="23"/>
      <c r="C266" s="74" t="s">
        <v>207</v>
      </c>
      <c r="D266" s="79">
        <v>78</v>
      </c>
      <c r="E266" s="79">
        <v>11000</v>
      </c>
      <c r="F266" s="81">
        <v>5515</v>
      </c>
      <c r="G266" s="81">
        <v>1800</v>
      </c>
      <c r="H266" s="81">
        <v>3635</v>
      </c>
      <c r="I266" s="79">
        <v>50</v>
      </c>
      <c r="J266" s="23"/>
      <c r="K266" s="23"/>
      <c r="L266" s="74"/>
      <c r="M266" s="23"/>
    </row>
    <row r="267" s="3" customFormat="true" ht="30" customHeight="true" spans="1:13">
      <c r="A267" s="23"/>
      <c r="B267" s="23"/>
      <c r="C267" s="74" t="s">
        <v>288</v>
      </c>
      <c r="D267" s="79">
        <v>119</v>
      </c>
      <c r="E267" s="79">
        <v>10000</v>
      </c>
      <c r="F267" s="81">
        <v>5815</v>
      </c>
      <c r="G267" s="81">
        <v>1800</v>
      </c>
      <c r="H267" s="81">
        <v>2335</v>
      </c>
      <c r="I267" s="79">
        <v>50</v>
      </c>
      <c r="J267" s="23"/>
      <c r="K267" s="23"/>
      <c r="L267" s="74"/>
      <c r="M267" s="23"/>
    </row>
    <row r="268" s="3" customFormat="true" ht="30" customHeight="true" spans="1:13">
      <c r="A268" s="23"/>
      <c r="B268" s="23"/>
      <c r="C268" s="74" t="s">
        <v>203</v>
      </c>
      <c r="D268" s="79">
        <v>62</v>
      </c>
      <c r="E268" s="79">
        <v>4480</v>
      </c>
      <c r="F268" s="81">
        <v>1865</v>
      </c>
      <c r="G268" s="81">
        <v>1080</v>
      </c>
      <c r="H268" s="81">
        <v>1485</v>
      </c>
      <c r="I268" s="79">
        <v>50</v>
      </c>
      <c r="J268" s="23"/>
      <c r="K268" s="23"/>
      <c r="L268" s="74"/>
      <c r="M268" s="23"/>
    </row>
    <row r="269" s="3" customFormat="true" ht="30" customHeight="true" spans="1:13">
      <c r="A269" s="23"/>
      <c r="B269" s="23"/>
      <c r="C269" s="74" t="s">
        <v>206</v>
      </c>
      <c r="D269" s="79">
        <v>58</v>
      </c>
      <c r="E269" s="79">
        <v>4480</v>
      </c>
      <c r="F269" s="81">
        <v>1865</v>
      </c>
      <c r="G269" s="81">
        <v>1080</v>
      </c>
      <c r="H269" s="81">
        <v>1485</v>
      </c>
      <c r="I269" s="79">
        <v>50</v>
      </c>
      <c r="J269" s="23"/>
      <c r="K269" s="23"/>
      <c r="L269" s="74"/>
      <c r="M269" s="23"/>
    </row>
    <row r="270" s="3" customFormat="true" ht="30" customHeight="true" spans="1:13">
      <c r="A270" s="23"/>
      <c r="B270" s="23"/>
      <c r="C270" s="74" t="s">
        <v>289</v>
      </c>
      <c r="D270" s="79">
        <v>32</v>
      </c>
      <c r="E270" s="81">
        <v>580</v>
      </c>
      <c r="F270" s="81">
        <v>400</v>
      </c>
      <c r="G270" s="81">
        <v>0</v>
      </c>
      <c r="H270" s="81">
        <v>130</v>
      </c>
      <c r="I270" s="79">
        <v>50</v>
      </c>
      <c r="J270" s="23"/>
      <c r="K270" s="23"/>
      <c r="L270" s="74"/>
      <c r="M270" s="23"/>
    </row>
    <row r="271" s="3" customFormat="true" ht="30" customHeight="true" spans="1:13">
      <c r="A271" s="23"/>
      <c r="B271" s="23"/>
      <c r="C271" s="74" t="s">
        <v>290</v>
      </c>
      <c r="D271" s="79">
        <v>32</v>
      </c>
      <c r="E271" s="81">
        <v>580</v>
      </c>
      <c r="F271" s="81">
        <v>400</v>
      </c>
      <c r="G271" s="81">
        <v>0</v>
      </c>
      <c r="H271" s="81">
        <v>130</v>
      </c>
      <c r="I271" s="79">
        <v>50</v>
      </c>
      <c r="J271" s="23"/>
      <c r="K271" s="23"/>
      <c r="L271" s="74"/>
      <c r="M271" s="23"/>
    </row>
    <row r="272" s="3" customFormat="true" ht="30" customHeight="true" spans="1:13">
      <c r="A272" s="23"/>
      <c r="B272" s="23"/>
      <c r="C272" s="74" t="s">
        <v>291</v>
      </c>
      <c r="D272" s="79">
        <v>32</v>
      </c>
      <c r="E272" s="81">
        <v>580</v>
      </c>
      <c r="F272" s="81">
        <v>400</v>
      </c>
      <c r="G272" s="81">
        <v>0</v>
      </c>
      <c r="H272" s="81">
        <v>130</v>
      </c>
      <c r="I272" s="79">
        <v>50</v>
      </c>
      <c r="J272" s="23"/>
      <c r="K272" s="23"/>
      <c r="L272" s="74"/>
      <c r="M272" s="23"/>
    </row>
    <row r="273" s="3" customFormat="true" ht="33" customHeight="true" spans="1:13">
      <c r="A273" s="79">
        <v>3</v>
      </c>
      <c r="B273" s="23" t="s">
        <v>292</v>
      </c>
      <c r="C273" s="74" t="s">
        <v>293</v>
      </c>
      <c r="D273" s="79">
        <v>122</v>
      </c>
      <c r="E273" s="79">
        <v>8000</v>
      </c>
      <c r="F273" s="79">
        <v>5850</v>
      </c>
      <c r="G273" s="79">
        <v>1100</v>
      </c>
      <c r="H273" s="79">
        <v>1000</v>
      </c>
      <c r="I273" s="79">
        <v>50</v>
      </c>
      <c r="J273" s="23" t="s">
        <v>294</v>
      </c>
      <c r="K273" s="79">
        <v>15678393358</v>
      </c>
      <c r="L273" s="74" t="s">
        <v>295</v>
      </c>
      <c r="M273" s="23"/>
    </row>
    <row r="274" s="3" customFormat="true" ht="33" customHeight="true" spans="1:13">
      <c r="A274" s="23"/>
      <c r="B274" s="23"/>
      <c r="C274" s="74" t="s">
        <v>296</v>
      </c>
      <c r="D274" s="79">
        <v>122</v>
      </c>
      <c r="E274" s="79">
        <v>12800</v>
      </c>
      <c r="F274" s="79">
        <v>10650</v>
      </c>
      <c r="G274" s="79">
        <v>1100</v>
      </c>
      <c r="H274" s="79">
        <v>1000</v>
      </c>
      <c r="I274" s="79">
        <v>50</v>
      </c>
      <c r="J274" s="23"/>
      <c r="K274" s="23"/>
      <c r="L274" s="74"/>
      <c r="M274" s="23"/>
    </row>
    <row r="275" s="3" customFormat="true" ht="33" customHeight="true" spans="1:13">
      <c r="A275" s="23"/>
      <c r="B275" s="23"/>
      <c r="C275" s="74" t="s">
        <v>297</v>
      </c>
      <c r="D275" s="79">
        <v>64</v>
      </c>
      <c r="E275" s="79">
        <v>6800</v>
      </c>
      <c r="F275" s="79">
        <v>5130</v>
      </c>
      <c r="G275" s="79">
        <v>640</v>
      </c>
      <c r="H275" s="79">
        <v>1000</v>
      </c>
      <c r="I275" s="79">
        <v>30</v>
      </c>
      <c r="J275" s="23"/>
      <c r="K275" s="23"/>
      <c r="L275" s="74"/>
      <c r="M275" s="23"/>
    </row>
    <row r="276" s="3" customFormat="true" ht="33" customHeight="true" spans="1:13">
      <c r="A276" s="23"/>
      <c r="B276" s="23"/>
      <c r="C276" s="74" t="s">
        <v>298</v>
      </c>
      <c r="D276" s="79">
        <v>80</v>
      </c>
      <c r="E276" s="79">
        <v>7800</v>
      </c>
      <c r="F276" s="79">
        <v>5800</v>
      </c>
      <c r="G276" s="79">
        <v>960</v>
      </c>
      <c r="H276" s="79">
        <v>1000</v>
      </c>
      <c r="I276" s="79">
        <v>40</v>
      </c>
      <c r="J276" s="23"/>
      <c r="K276" s="23"/>
      <c r="L276" s="74"/>
      <c r="M276" s="23"/>
    </row>
    <row r="277" s="3" customFormat="true" ht="33" customHeight="true" spans="1:13">
      <c r="A277" s="23"/>
      <c r="B277" s="23"/>
      <c r="C277" s="74" t="s">
        <v>299</v>
      </c>
      <c r="D277" s="79">
        <v>80</v>
      </c>
      <c r="E277" s="79">
        <v>5850</v>
      </c>
      <c r="F277" s="79">
        <v>2500</v>
      </c>
      <c r="G277" s="79">
        <v>2300</v>
      </c>
      <c r="H277" s="79">
        <v>1000</v>
      </c>
      <c r="I277" s="79">
        <v>50</v>
      </c>
      <c r="J277" s="23"/>
      <c r="K277" s="23"/>
      <c r="L277" s="74"/>
      <c r="M277" s="23"/>
    </row>
    <row r="278" s="3" customFormat="true" ht="33" customHeight="true" spans="1:13">
      <c r="A278" s="23"/>
      <c r="B278" s="23"/>
      <c r="C278" s="74" t="s">
        <v>300</v>
      </c>
      <c r="D278" s="79">
        <v>80</v>
      </c>
      <c r="E278" s="79">
        <v>5850</v>
      </c>
      <c r="F278" s="79">
        <v>2500</v>
      </c>
      <c r="G278" s="79">
        <v>2300</v>
      </c>
      <c r="H278" s="79">
        <v>1000</v>
      </c>
      <c r="I278" s="79">
        <v>50</v>
      </c>
      <c r="J278" s="23"/>
      <c r="K278" s="23"/>
      <c r="L278" s="74"/>
      <c r="M278" s="23"/>
    </row>
    <row r="279" s="3" customFormat="true" ht="33" customHeight="true" spans="1:13">
      <c r="A279" s="23"/>
      <c r="B279" s="23"/>
      <c r="C279" s="74" t="s">
        <v>301</v>
      </c>
      <c r="D279" s="79">
        <v>80</v>
      </c>
      <c r="E279" s="79">
        <v>4407</v>
      </c>
      <c r="F279" s="79">
        <v>1800</v>
      </c>
      <c r="G279" s="79">
        <v>2300</v>
      </c>
      <c r="H279" s="79">
        <v>257</v>
      </c>
      <c r="I279" s="79">
        <v>50</v>
      </c>
      <c r="J279" s="23"/>
      <c r="K279" s="23"/>
      <c r="L279" s="74"/>
      <c r="M279" s="23"/>
    </row>
    <row r="280" s="3" customFormat="true" ht="35" customHeight="true" spans="1:13">
      <c r="A280" s="79">
        <v>4</v>
      </c>
      <c r="B280" s="23" t="s">
        <v>302</v>
      </c>
      <c r="C280" s="74" t="s">
        <v>203</v>
      </c>
      <c r="D280" s="79">
        <v>62</v>
      </c>
      <c r="E280" s="79">
        <v>3800</v>
      </c>
      <c r="F280" s="79">
        <v>2350</v>
      </c>
      <c r="G280" s="79">
        <v>0</v>
      </c>
      <c r="H280" s="79">
        <v>1400</v>
      </c>
      <c r="I280" s="79">
        <v>50</v>
      </c>
      <c r="J280" s="23" t="s">
        <v>303</v>
      </c>
      <c r="K280" s="79">
        <v>13014860071</v>
      </c>
      <c r="L280" s="74" t="s">
        <v>304</v>
      </c>
      <c r="M280" s="23"/>
    </row>
    <row r="281" s="3" customFormat="true" ht="36" customHeight="true" spans="1:13">
      <c r="A281" s="79">
        <v>5</v>
      </c>
      <c r="B281" s="23" t="s">
        <v>305</v>
      </c>
      <c r="C281" s="74" t="s">
        <v>19</v>
      </c>
      <c r="D281" s="79">
        <v>32</v>
      </c>
      <c r="E281" s="79">
        <v>1955</v>
      </c>
      <c r="F281" s="79">
        <v>800</v>
      </c>
      <c r="G281" s="79">
        <v>920</v>
      </c>
      <c r="H281" s="79">
        <v>185</v>
      </c>
      <c r="I281" s="79">
        <v>50</v>
      </c>
      <c r="J281" s="23" t="s">
        <v>306</v>
      </c>
      <c r="K281" s="79">
        <v>17777166898</v>
      </c>
      <c r="L281" s="74" t="s">
        <v>307</v>
      </c>
      <c r="M281" s="23"/>
    </row>
    <row r="282" s="3" customFormat="true" ht="36" customHeight="true" spans="1:13">
      <c r="A282" s="79"/>
      <c r="B282" s="23"/>
      <c r="C282" s="74" t="s">
        <v>107</v>
      </c>
      <c r="D282" s="79">
        <v>32</v>
      </c>
      <c r="E282" s="79">
        <v>1955</v>
      </c>
      <c r="F282" s="79">
        <v>800</v>
      </c>
      <c r="G282" s="79">
        <v>920</v>
      </c>
      <c r="H282" s="79">
        <v>185</v>
      </c>
      <c r="I282" s="79">
        <v>50</v>
      </c>
      <c r="J282" s="23"/>
      <c r="K282" s="79"/>
      <c r="L282" s="74"/>
      <c r="M282" s="23"/>
    </row>
    <row r="283" s="3" customFormat="true" ht="36" customHeight="true" spans="1:13">
      <c r="A283" s="79"/>
      <c r="B283" s="23"/>
      <c r="C283" s="74" t="s">
        <v>308</v>
      </c>
      <c r="D283" s="79">
        <v>32</v>
      </c>
      <c r="E283" s="79">
        <v>1955</v>
      </c>
      <c r="F283" s="79">
        <v>800</v>
      </c>
      <c r="G283" s="79">
        <v>920</v>
      </c>
      <c r="H283" s="79">
        <v>185</v>
      </c>
      <c r="I283" s="79">
        <v>50</v>
      </c>
      <c r="J283" s="23"/>
      <c r="K283" s="79"/>
      <c r="L283" s="74"/>
      <c r="M283" s="23"/>
    </row>
    <row r="284" s="3" customFormat="true" ht="36" customHeight="true" spans="1:13">
      <c r="A284" s="79"/>
      <c r="B284" s="23"/>
      <c r="C284" s="74" t="s">
        <v>98</v>
      </c>
      <c r="D284" s="79">
        <v>80</v>
      </c>
      <c r="E284" s="79">
        <v>4387</v>
      </c>
      <c r="F284" s="79">
        <v>1800</v>
      </c>
      <c r="G284" s="79">
        <v>2300</v>
      </c>
      <c r="H284" s="79">
        <v>237</v>
      </c>
      <c r="I284" s="79">
        <v>50</v>
      </c>
      <c r="J284" s="23"/>
      <c r="K284" s="79"/>
      <c r="L284" s="74"/>
      <c r="M284" s="23"/>
    </row>
    <row r="285" s="3" customFormat="true" ht="36" customHeight="true" spans="1:13">
      <c r="A285" s="79"/>
      <c r="B285" s="23"/>
      <c r="C285" s="74" t="s">
        <v>23</v>
      </c>
      <c r="D285" s="79">
        <v>100</v>
      </c>
      <c r="E285" s="79">
        <v>5712</v>
      </c>
      <c r="F285" s="79">
        <v>2500</v>
      </c>
      <c r="G285" s="79">
        <v>2875</v>
      </c>
      <c r="H285" s="79">
        <v>287</v>
      </c>
      <c r="I285" s="79">
        <v>50</v>
      </c>
      <c r="J285" s="23"/>
      <c r="K285" s="79"/>
      <c r="L285" s="74"/>
      <c r="M285" s="23"/>
    </row>
    <row r="286" s="3" customFormat="true" ht="36" customHeight="true" spans="1:13">
      <c r="A286" s="79"/>
      <c r="B286" s="23"/>
      <c r="C286" s="74" t="s">
        <v>309</v>
      </c>
      <c r="D286" s="79">
        <v>160</v>
      </c>
      <c r="E286" s="79">
        <v>6000</v>
      </c>
      <c r="F286" s="79">
        <v>4000</v>
      </c>
      <c r="G286" s="79">
        <v>1608</v>
      </c>
      <c r="H286" s="79">
        <v>342</v>
      </c>
      <c r="I286" s="79">
        <v>50</v>
      </c>
      <c r="J286" s="23"/>
      <c r="K286" s="79"/>
      <c r="L286" s="74"/>
      <c r="M286" s="23"/>
    </row>
    <row r="287" s="3" customFormat="true" ht="36" customHeight="true" spans="1:13">
      <c r="A287" s="79"/>
      <c r="B287" s="23"/>
      <c r="C287" s="74" t="s">
        <v>310</v>
      </c>
      <c r="D287" s="79">
        <v>80</v>
      </c>
      <c r="E287" s="79">
        <v>4387</v>
      </c>
      <c r="F287" s="79">
        <v>1800</v>
      </c>
      <c r="G287" s="79">
        <v>2300</v>
      </c>
      <c r="H287" s="79">
        <v>237</v>
      </c>
      <c r="I287" s="79">
        <v>50</v>
      </c>
      <c r="J287" s="23"/>
      <c r="K287" s="79"/>
      <c r="L287" s="74"/>
      <c r="M287" s="23"/>
    </row>
    <row r="288" s="3" customFormat="true" ht="36" customHeight="true" spans="1:13">
      <c r="A288" s="79"/>
      <c r="B288" s="23"/>
      <c r="C288" s="74" t="s">
        <v>311</v>
      </c>
      <c r="D288" s="79">
        <v>100</v>
      </c>
      <c r="E288" s="79">
        <v>5712</v>
      </c>
      <c r="F288" s="79">
        <v>2500</v>
      </c>
      <c r="G288" s="79">
        <v>2875</v>
      </c>
      <c r="H288" s="79">
        <v>287</v>
      </c>
      <c r="I288" s="79">
        <v>50</v>
      </c>
      <c r="J288" s="23"/>
      <c r="K288" s="79"/>
      <c r="L288" s="74"/>
      <c r="M288" s="23"/>
    </row>
    <row r="289" s="3" customFormat="true" ht="36" customHeight="true" spans="1:13">
      <c r="A289" s="79"/>
      <c r="B289" s="23"/>
      <c r="C289" s="74" t="s">
        <v>312</v>
      </c>
      <c r="D289" s="79">
        <v>160</v>
      </c>
      <c r="E289" s="79">
        <v>6000</v>
      </c>
      <c r="F289" s="79">
        <v>4000</v>
      </c>
      <c r="G289" s="79">
        <v>1608</v>
      </c>
      <c r="H289" s="79">
        <v>342</v>
      </c>
      <c r="I289" s="79">
        <v>50</v>
      </c>
      <c r="J289" s="23"/>
      <c r="K289" s="79"/>
      <c r="L289" s="74"/>
      <c r="M289" s="23"/>
    </row>
    <row r="290" s="3" customFormat="true" ht="36" customHeight="true" spans="1:13">
      <c r="A290" s="79"/>
      <c r="B290" s="23"/>
      <c r="C290" s="74" t="s">
        <v>253</v>
      </c>
      <c r="D290" s="79">
        <v>80</v>
      </c>
      <c r="E290" s="79">
        <v>3850</v>
      </c>
      <c r="F290" s="79">
        <v>1500</v>
      </c>
      <c r="G290" s="79">
        <v>2300</v>
      </c>
      <c r="H290" s="79">
        <v>0</v>
      </c>
      <c r="I290" s="79">
        <v>50</v>
      </c>
      <c r="J290" s="23"/>
      <c r="K290" s="79"/>
      <c r="L290" s="74"/>
      <c r="M290" s="23"/>
    </row>
    <row r="291" s="3" customFormat="true" ht="33" customHeight="true" spans="1:13">
      <c r="A291" s="79">
        <v>6</v>
      </c>
      <c r="B291" s="79" t="s">
        <v>313</v>
      </c>
      <c r="C291" s="74" t="s">
        <v>314</v>
      </c>
      <c r="D291" s="79">
        <v>40</v>
      </c>
      <c r="E291" s="79">
        <v>7980</v>
      </c>
      <c r="F291" s="79">
        <v>5700</v>
      </c>
      <c r="G291" s="79">
        <v>1150</v>
      </c>
      <c r="H291" s="79">
        <v>1080</v>
      </c>
      <c r="I291" s="79">
        <v>50</v>
      </c>
      <c r="J291" s="23" t="s">
        <v>315</v>
      </c>
      <c r="K291" s="79">
        <v>13122728688</v>
      </c>
      <c r="L291" s="82" t="s">
        <v>316</v>
      </c>
      <c r="M291" s="79"/>
    </row>
    <row r="292" s="3" customFormat="true" ht="33" customHeight="true" spans="1:13">
      <c r="A292" s="79"/>
      <c r="B292" s="79"/>
      <c r="C292" s="74" t="s">
        <v>317</v>
      </c>
      <c r="D292" s="79">
        <v>40</v>
      </c>
      <c r="E292" s="79">
        <v>7800</v>
      </c>
      <c r="F292" s="79">
        <v>5600</v>
      </c>
      <c r="G292" s="79">
        <v>1150</v>
      </c>
      <c r="H292" s="79">
        <v>1000</v>
      </c>
      <c r="I292" s="79">
        <v>50</v>
      </c>
      <c r="J292" s="23"/>
      <c r="K292" s="79"/>
      <c r="L292" s="82"/>
      <c r="M292" s="79"/>
    </row>
    <row r="293" s="3" customFormat="true" ht="33" customHeight="true" spans="1:13">
      <c r="A293" s="79"/>
      <c r="B293" s="79"/>
      <c r="C293" s="74" t="s">
        <v>318</v>
      </c>
      <c r="D293" s="79">
        <v>40</v>
      </c>
      <c r="E293" s="79">
        <v>7850</v>
      </c>
      <c r="F293" s="79">
        <v>5750</v>
      </c>
      <c r="G293" s="79">
        <v>1150</v>
      </c>
      <c r="H293" s="79">
        <v>900</v>
      </c>
      <c r="I293" s="79">
        <v>50</v>
      </c>
      <c r="J293" s="23"/>
      <c r="K293" s="79"/>
      <c r="L293" s="82"/>
      <c r="M293" s="79"/>
    </row>
    <row r="294" s="3" customFormat="true" ht="33" customHeight="true" spans="1:13">
      <c r="A294" s="79"/>
      <c r="B294" s="79"/>
      <c r="C294" s="74" t="s">
        <v>319</v>
      </c>
      <c r="D294" s="79">
        <v>40</v>
      </c>
      <c r="E294" s="79">
        <v>8000</v>
      </c>
      <c r="F294" s="79">
        <v>5400</v>
      </c>
      <c r="G294" s="79">
        <v>1150</v>
      </c>
      <c r="H294" s="79">
        <v>1400</v>
      </c>
      <c r="I294" s="79">
        <v>50</v>
      </c>
      <c r="J294" s="23"/>
      <c r="K294" s="79"/>
      <c r="L294" s="82"/>
      <c r="M294" s="79"/>
    </row>
    <row r="295" s="3" customFormat="true" ht="33" customHeight="true" spans="1:13">
      <c r="A295" s="79"/>
      <c r="B295" s="79"/>
      <c r="C295" s="74" t="s">
        <v>320</v>
      </c>
      <c r="D295" s="79">
        <v>40</v>
      </c>
      <c r="E295" s="79">
        <v>7800</v>
      </c>
      <c r="F295" s="79">
        <v>5600</v>
      </c>
      <c r="G295" s="79">
        <v>1150</v>
      </c>
      <c r="H295" s="79">
        <v>1200</v>
      </c>
      <c r="I295" s="79">
        <v>50</v>
      </c>
      <c r="J295" s="23"/>
      <c r="K295" s="79"/>
      <c r="L295" s="82"/>
      <c r="M295" s="79"/>
    </row>
    <row r="296" s="3" customFormat="true" ht="33" customHeight="true" spans="1:13">
      <c r="A296" s="79"/>
      <c r="B296" s="79"/>
      <c r="C296" s="74" t="s">
        <v>321</v>
      </c>
      <c r="D296" s="79">
        <v>46</v>
      </c>
      <c r="E296" s="79">
        <v>7500</v>
      </c>
      <c r="F296" s="79">
        <v>5300</v>
      </c>
      <c r="G296" s="79">
        <v>1380</v>
      </c>
      <c r="H296" s="79">
        <v>1200</v>
      </c>
      <c r="I296" s="79">
        <v>50</v>
      </c>
      <c r="J296" s="23"/>
      <c r="K296" s="79"/>
      <c r="L296" s="82"/>
      <c r="M296" s="79"/>
    </row>
    <row r="297" s="3" customFormat="true" ht="28" customHeight="true" spans="1:13">
      <c r="A297" s="79">
        <v>7</v>
      </c>
      <c r="B297" s="23" t="s">
        <v>322</v>
      </c>
      <c r="C297" s="74" t="s">
        <v>203</v>
      </c>
      <c r="D297" s="79">
        <v>62</v>
      </c>
      <c r="E297" s="79">
        <v>3800</v>
      </c>
      <c r="F297" s="79">
        <v>2350</v>
      </c>
      <c r="G297" s="79">
        <v>0</v>
      </c>
      <c r="H297" s="79">
        <v>1400</v>
      </c>
      <c r="I297" s="79">
        <v>50</v>
      </c>
      <c r="J297" s="23" t="s">
        <v>323</v>
      </c>
      <c r="K297" s="79">
        <v>13907832118</v>
      </c>
      <c r="L297" s="74" t="s">
        <v>324</v>
      </c>
      <c r="M297" s="23"/>
    </row>
    <row r="298" s="3" customFormat="true" ht="28" customHeight="true" spans="1:13">
      <c r="A298" s="23"/>
      <c r="B298" s="23"/>
      <c r="C298" s="74" t="s">
        <v>206</v>
      </c>
      <c r="D298" s="79">
        <v>58</v>
      </c>
      <c r="E298" s="79">
        <v>4000</v>
      </c>
      <c r="F298" s="79">
        <v>2550</v>
      </c>
      <c r="G298" s="79">
        <v>0</v>
      </c>
      <c r="H298" s="79">
        <v>1400</v>
      </c>
      <c r="I298" s="79">
        <v>50</v>
      </c>
      <c r="J298" s="23"/>
      <c r="K298" s="23"/>
      <c r="L298" s="74"/>
      <c r="M298" s="23"/>
    </row>
    <row r="299" s="3" customFormat="true" ht="28" customHeight="true" spans="1:13">
      <c r="A299" s="79">
        <v>8</v>
      </c>
      <c r="B299" s="23" t="s">
        <v>325</v>
      </c>
      <c r="C299" s="74" t="s">
        <v>326</v>
      </c>
      <c r="D299" s="79">
        <v>135</v>
      </c>
      <c r="E299" s="79">
        <v>6000</v>
      </c>
      <c r="F299" s="79">
        <v>3570</v>
      </c>
      <c r="G299" s="79">
        <v>1800</v>
      </c>
      <c r="H299" s="79">
        <v>580</v>
      </c>
      <c r="I299" s="79">
        <v>50</v>
      </c>
      <c r="J299" s="23" t="s">
        <v>327</v>
      </c>
      <c r="K299" s="79">
        <v>18178321881</v>
      </c>
      <c r="L299" s="74" t="s">
        <v>328</v>
      </c>
      <c r="M299" s="23"/>
    </row>
    <row r="300" s="3" customFormat="true" ht="28" customHeight="true" spans="1:13">
      <c r="A300" s="79"/>
      <c r="B300" s="23"/>
      <c r="C300" s="74" t="s">
        <v>329</v>
      </c>
      <c r="D300" s="79">
        <v>56</v>
      </c>
      <c r="E300" s="79">
        <v>2650</v>
      </c>
      <c r="F300" s="79">
        <v>1213</v>
      </c>
      <c r="G300" s="79">
        <v>1150</v>
      </c>
      <c r="H300" s="79">
        <v>237</v>
      </c>
      <c r="I300" s="79">
        <v>50</v>
      </c>
      <c r="J300" s="23"/>
      <c r="K300" s="79"/>
      <c r="L300" s="74"/>
      <c r="M300" s="23"/>
    </row>
    <row r="301" s="3" customFormat="true" ht="28" customHeight="true" spans="1:13">
      <c r="A301" s="23"/>
      <c r="B301" s="23"/>
      <c r="C301" s="74" t="s">
        <v>330</v>
      </c>
      <c r="D301" s="79">
        <v>112</v>
      </c>
      <c r="E301" s="79">
        <v>5580</v>
      </c>
      <c r="F301" s="79">
        <v>2533</v>
      </c>
      <c r="G301" s="79">
        <v>2760</v>
      </c>
      <c r="H301" s="79">
        <v>237</v>
      </c>
      <c r="I301" s="79">
        <v>50</v>
      </c>
      <c r="J301" s="23"/>
      <c r="K301" s="23"/>
      <c r="L301" s="74"/>
      <c r="M301" s="23"/>
    </row>
    <row r="302" s="3" customFormat="true" ht="28" customHeight="true" spans="1:13">
      <c r="A302" s="79">
        <v>9</v>
      </c>
      <c r="B302" s="30" t="s">
        <v>331</v>
      </c>
      <c r="C302" s="74" t="s">
        <v>332</v>
      </c>
      <c r="D302" s="79">
        <v>32</v>
      </c>
      <c r="E302" s="79">
        <v>1042</v>
      </c>
      <c r="F302" s="79">
        <v>522</v>
      </c>
      <c r="G302" s="79">
        <v>400</v>
      </c>
      <c r="H302" s="79">
        <v>80</v>
      </c>
      <c r="I302" s="79">
        <v>40</v>
      </c>
      <c r="J302" s="44" t="s">
        <v>333</v>
      </c>
      <c r="K302" s="79">
        <v>17877356768</v>
      </c>
      <c r="L302" s="74" t="s">
        <v>334</v>
      </c>
      <c r="M302" s="44"/>
    </row>
    <row r="303" s="3" customFormat="true" ht="28" customHeight="true" spans="1:13">
      <c r="A303" s="79"/>
      <c r="B303" s="30"/>
      <c r="C303" s="74" t="s">
        <v>335</v>
      </c>
      <c r="D303" s="79">
        <v>64</v>
      </c>
      <c r="E303" s="79">
        <v>3930</v>
      </c>
      <c r="F303" s="79">
        <v>2800</v>
      </c>
      <c r="G303" s="79">
        <v>800</v>
      </c>
      <c r="H303" s="79">
        <v>250</v>
      </c>
      <c r="I303" s="79">
        <v>80</v>
      </c>
      <c r="J303" s="44"/>
      <c r="K303" s="79"/>
      <c r="L303" s="74"/>
      <c r="M303" s="44"/>
    </row>
    <row r="304" s="3" customFormat="true" ht="28" customHeight="true" spans="1:13">
      <c r="A304" s="79"/>
      <c r="B304" s="30"/>
      <c r="C304" s="74" t="s">
        <v>336</v>
      </c>
      <c r="D304" s="79">
        <v>40</v>
      </c>
      <c r="E304" s="79">
        <v>3990</v>
      </c>
      <c r="F304" s="79">
        <v>3200</v>
      </c>
      <c r="G304" s="79">
        <v>500</v>
      </c>
      <c r="H304" s="79">
        <v>240</v>
      </c>
      <c r="I304" s="79">
        <v>50</v>
      </c>
      <c r="J304" s="44"/>
      <c r="K304" s="79"/>
      <c r="L304" s="74"/>
      <c r="M304" s="44"/>
    </row>
    <row r="305" s="3" customFormat="true" ht="28" customHeight="true" spans="1:13">
      <c r="A305" s="79"/>
      <c r="B305" s="30"/>
      <c r="C305" s="74" t="s">
        <v>337</v>
      </c>
      <c r="D305" s="79">
        <v>80</v>
      </c>
      <c r="E305" s="79">
        <v>5390</v>
      </c>
      <c r="F305" s="79">
        <v>4000</v>
      </c>
      <c r="G305" s="79">
        <v>1000</v>
      </c>
      <c r="H305" s="79">
        <v>290</v>
      </c>
      <c r="I305" s="79">
        <v>100</v>
      </c>
      <c r="J305" s="44"/>
      <c r="K305" s="79"/>
      <c r="L305" s="74"/>
      <c r="M305" s="44"/>
    </row>
    <row r="306" s="3" customFormat="true" ht="22" customHeight="true" spans="1:13">
      <c r="A306" s="79">
        <v>10</v>
      </c>
      <c r="B306" s="30" t="s">
        <v>338</v>
      </c>
      <c r="C306" s="74" t="s">
        <v>339</v>
      </c>
      <c r="D306" s="79">
        <v>100</v>
      </c>
      <c r="E306" s="79">
        <v>5127</v>
      </c>
      <c r="F306" s="79">
        <v>3800</v>
      </c>
      <c r="G306" s="79">
        <v>1000</v>
      </c>
      <c r="H306" s="79">
        <v>277</v>
      </c>
      <c r="I306" s="79">
        <v>50</v>
      </c>
      <c r="J306" s="44" t="s">
        <v>340</v>
      </c>
      <c r="K306" s="79">
        <v>18778831984</v>
      </c>
      <c r="L306" s="74" t="s">
        <v>341</v>
      </c>
      <c r="M306" s="23"/>
    </row>
    <row r="307" s="3" customFormat="true" ht="22" customHeight="true" spans="1:13">
      <c r="A307" s="79"/>
      <c r="B307" s="30"/>
      <c r="C307" s="74" t="s">
        <v>50</v>
      </c>
      <c r="D307" s="79">
        <v>60</v>
      </c>
      <c r="E307" s="79">
        <v>2927</v>
      </c>
      <c r="F307" s="79">
        <v>1800</v>
      </c>
      <c r="G307" s="79">
        <v>800</v>
      </c>
      <c r="H307" s="79">
        <v>277</v>
      </c>
      <c r="I307" s="79">
        <v>50</v>
      </c>
      <c r="J307" s="44"/>
      <c r="K307" s="79"/>
      <c r="L307" s="74"/>
      <c r="M307" s="23"/>
    </row>
    <row r="308" s="3" customFormat="true" ht="22" customHeight="true" spans="1:13">
      <c r="A308" s="79"/>
      <c r="B308" s="30"/>
      <c r="C308" s="74" t="s">
        <v>342</v>
      </c>
      <c r="D308" s="79">
        <v>60</v>
      </c>
      <c r="E308" s="79">
        <v>2927</v>
      </c>
      <c r="F308" s="79">
        <v>1800</v>
      </c>
      <c r="G308" s="79">
        <v>800</v>
      </c>
      <c r="H308" s="79">
        <v>277</v>
      </c>
      <c r="I308" s="79">
        <v>50</v>
      </c>
      <c r="J308" s="44"/>
      <c r="K308" s="79"/>
      <c r="L308" s="74"/>
      <c r="M308" s="23"/>
    </row>
    <row r="309" s="3" customFormat="true" ht="22" customHeight="true" spans="1:13">
      <c r="A309" s="79"/>
      <c r="B309" s="30"/>
      <c r="C309" s="74" t="s">
        <v>343</v>
      </c>
      <c r="D309" s="79">
        <v>60</v>
      </c>
      <c r="E309" s="79">
        <v>2927</v>
      </c>
      <c r="F309" s="79">
        <v>1800</v>
      </c>
      <c r="G309" s="79">
        <v>800</v>
      </c>
      <c r="H309" s="79">
        <v>277</v>
      </c>
      <c r="I309" s="79">
        <v>50</v>
      </c>
      <c r="J309" s="44"/>
      <c r="K309" s="79"/>
      <c r="L309" s="74"/>
      <c r="M309" s="23"/>
    </row>
    <row r="310" s="3" customFormat="true" ht="22" customHeight="true" spans="1:13">
      <c r="A310" s="79"/>
      <c r="B310" s="30"/>
      <c r="C310" s="74" t="s">
        <v>344</v>
      </c>
      <c r="D310" s="79">
        <v>120</v>
      </c>
      <c r="E310" s="79">
        <v>7733</v>
      </c>
      <c r="F310" s="79">
        <v>5600</v>
      </c>
      <c r="G310" s="79">
        <v>1500</v>
      </c>
      <c r="H310" s="79">
        <v>583</v>
      </c>
      <c r="I310" s="79">
        <v>50</v>
      </c>
      <c r="J310" s="44"/>
      <c r="K310" s="79"/>
      <c r="L310" s="74"/>
      <c r="M310" s="23"/>
    </row>
    <row r="311" s="3" customFormat="true" ht="22" customHeight="true" spans="1:13">
      <c r="A311" s="79"/>
      <c r="B311" s="30"/>
      <c r="C311" s="74" t="s">
        <v>345</v>
      </c>
      <c r="D311" s="79">
        <v>96</v>
      </c>
      <c r="E311" s="79">
        <v>6033</v>
      </c>
      <c r="F311" s="79">
        <v>4200</v>
      </c>
      <c r="G311" s="79">
        <v>1200</v>
      </c>
      <c r="H311" s="79">
        <v>583</v>
      </c>
      <c r="I311" s="79">
        <v>50</v>
      </c>
      <c r="J311" s="44"/>
      <c r="K311" s="79"/>
      <c r="L311" s="74"/>
      <c r="M311" s="23"/>
    </row>
    <row r="312" s="3" customFormat="true" ht="22" customHeight="true" spans="1:13">
      <c r="A312" s="79"/>
      <c r="B312" s="30"/>
      <c r="C312" s="74" t="s">
        <v>346</v>
      </c>
      <c r="D312" s="79">
        <v>96</v>
      </c>
      <c r="E312" s="79">
        <v>6033</v>
      </c>
      <c r="F312" s="79">
        <v>4200</v>
      </c>
      <c r="G312" s="79">
        <v>1200</v>
      </c>
      <c r="H312" s="79">
        <v>583</v>
      </c>
      <c r="I312" s="79">
        <v>50</v>
      </c>
      <c r="J312" s="44"/>
      <c r="K312" s="79"/>
      <c r="L312" s="74"/>
      <c r="M312" s="23"/>
    </row>
    <row r="313" s="3" customFormat="true" ht="22" customHeight="true" spans="1:13">
      <c r="A313" s="79">
        <v>11</v>
      </c>
      <c r="B313" s="30" t="s">
        <v>347</v>
      </c>
      <c r="C313" s="80" t="s">
        <v>348</v>
      </c>
      <c r="D313" s="79">
        <v>1080</v>
      </c>
      <c r="E313" s="79">
        <v>8000</v>
      </c>
      <c r="F313" s="79">
        <v>7020</v>
      </c>
      <c r="G313" s="79">
        <v>0</v>
      </c>
      <c r="H313" s="79">
        <v>780</v>
      </c>
      <c r="I313" s="79">
        <v>200</v>
      </c>
      <c r="J313" s="44" t="s">
        <v>349</v>
      </c>
      <c r="K313" s="79">
        <v>18692671015</v>
      </c>
      <c r="L313" s="74" t="s">
        <v>350</v>
      </c>
      <c r="M313" s="44"/>
    </row>
    <row r="314" s="3" customFormat="true" ht="22" customHeight="true" spans="1:13">
      <c r="A314" s="79"/>
      <c r="B314" s="30"/>
      <c r="C314" s="80" t="s">
        <v>351</v>
      </c>
      <c r="D314" s="79">
        <v>160</v>
      </c>
      <c r="E314" s="79">
        <v>8000</v>
      </c>
      <c r="F314" s="79">
        <v>7020</v>
      </c>
      <c r="G314" s="79">
        <v>0</v>
      </c>
      <c r="H314" s="79">
        <v>780</v>
      </c>
      <c r="I314" s="79">
        <v>200</v>
      </c>
      <c r="J314" s="44"/>
      <c r="K314" s="79"/>
      <c r="L314" s="74"/>
      <c r="M314" s="44"/>
    </row>
    <row r="315" s="3" customFormat="true" ht="22" customHeight="true" spans="1:13">
      <c r="A315" s="79"/>
      <c r="B315" s="30"/>
      <c r="C315" s="80" t="s">
        <v>352</v>
      </c>
      <c r="D315" s="79">
        <v>160</v>
      </c>
      <c r="E315" s="79">
        <v>8000</v>
      </c>
      <c r="F315" s="79">
        <v>7020</v>
      </c>
      <c r="G315" s="79">
        <v>0</v>
      </c>
      <c r="H315" s="79">
        <v>780</v>
      </c>
      <c r="I315" s="79">
        <v>200</v>
      </c>
      <c r="J315" s="44"/>
      <c r="K315" s="79"/>
      <c r="L315" s="74"/>
      <c r="M315" s="44"/>
    </row>
    <row r="316" s="3" customFormat="true" ht="22" customHeight="true" spans="1:13">
      <c r="A316" s="79"/>
      <c r="B316" s="30"/>
      <c r="C316" s="80" t="s">
        <v>353</v>
      </c>
      <c r="D316" s="79">
        <v>160</v>
      </c>
      <c r="E316" s="79">
        <v>8000</v>
      </c>
      <c r="F316" s="79">
        <v>7020</v>
      </c>
      <c r="G316" s="79">
        <v>0</v>
      </c>
      <c r="H316" s="79">
        <v>780</v>
      </c>
      <c r="I316" s="79">
        <v>200</v>
      </c>
      <c r="J316" s="44"/>
      <c r="K316" s="79"/>
      <c r="L316" s="74"/>
      <c r="M316" s="44"/>
    </row>
    <row r="317" s="3" customFormat="true" customHeight="true" spans="1:13">
      <c r="A317" s="72" t="s">
        <v>354</v>
      </c>
      <c r="B317" s="73"/>
      <c r="C317" s="72"/>
      <c r="D317" s="73"/>
      <c r="E317" s="73"/>
      <c r="F317" s="73"/>
      <c r="G317" s="73"/>
      <c r="H317" s="73"/>
      <c r="I317" s="73"/>
      <c r="J317" s="73"/>
      <c r="K317" s="73"/>
      <c r="L317" s="72"/>
      <c r="M317" s="73"/>
    </row>
    <row r="318" s="3" customFormat="true" ht="34" customHeight="true" spans="1:13">
      <c r="A318" s="66">
        <v>1</v>
      </c>
      <c r="B318" s="21" t="s">
        <v>355</v>
      </c>
      <c r="C318" s="70" t="s">
        <v>356</v>
      </c>
      <c r="D318" s="66">
        <v>78</v>
      </c>
      <c r="E318" s="66">
        <v>10093</v>
      </c>
      <c r="F318" s="66">
        <v>9400</v>
      </c>
      <c r="G318" s="66">
        <v>0</v>
      </c>
      <c r="H318" s="66">
        <v>535</v>
      </c>
      <c r="I318" s="66">
        <v>158</v>
      </c>
      <c r="J318" s="66" t="s">
        <v>357</v>
      </c>
      <c r="K318" s="66" t="s">
        <v>358</v>
      </c>
      <c r="L318" s="70" t="s">
        <v>359</v>
      </c>
      <c r="M318" s="66"/>
    </row>
    <row r="319" s="3" customFormat="true" ht="34" customHeight="true" spans="1:13">
      <c r="A319" s="66"/>
      <c r="B319" s="21"/>
      <c r="C319" s="70" t="s">
        <v>360</v>
      </c>
      <c r="D319" s="66">
        <v>88</v>
      </c>
      <c r="E319" s="66">
        <v>10593</v>
      </c>
      <c r="F319" s="66">
        <v>9900</v>
      </c>
      <c r="G319" s="66">
        <v>0</v>
      </c>
      <c r="H319" s="66">
        <v>535</v>
      </c>
      <c r="I319" s="66">
        <v>158</v>
      </c>
      <c r="J319" s="66"/>
      <c r="K319" s="66"/>
      <c r="L319" s="70"/>
      <c r="M319" s="66"/>
    </row>
    <row r="320" s="3" customFormat="true" ht="34" customHeight="true" spans="1:13">
      <c r="A320" s="66"/>
      <c r="B320" s="21"/>
      <c r="C320" s="70" t="s">
        <v>361</v>
      </c>
      <c r="D320" s="66">
        <v>114</v>
      </c>
      <c r="E320" s="66">
        <v>11293</v>
      </c>
      <c r="F320" s="66">
        <v>10600</v>
      </c>
      <c r="G320" s="66">
        <v>0</v>
      </c>
      <c r="H320" s="66">
        <v>535</v>
      </c>
      <c r="I320" s="66">
        <v>158</v>
      </c>
      <c r="J320" s="66"/>
      <c r="K320" s="66"/>
      <c r="L320" s="70"/>
      <c r="M320" s="66"/>
    </row>
    <row r="321" s="3" customFormat="true" ht="34" customHeight="true" spans="1:13">
      <c r="A321" s="66"/>
      <c r="B321" s="21"/>
      <c r="C321" s="70" t="s">
        <v>362</v>
      </c>
      <c r="D321" s="66">
        <v>118</v>
      </c>
      <c r="E321" s="66">
        <v>9993</v>
      </c>
      <c r="F321" s="66">
        <v>9300</v>
      </c>
      <c r="G321" s="66">
        <v>0</v>
      </c>
      <c r="H321" s="66">
        <v>535</v>
      </c>
      <c r="I321" s="66">
        <v>158</v>
      </c>
      <c r="J321" s="66"/>
      <c r="K321" s="66"/>
      <c r="L321" s="70"/>
      <c r="M321" s="66"/>
    </row>
    <row r="322" s="3" customFormat="true" ht="34" customHeight="true" spans="1:13">
      <c r="A322" s="66"/>
      <c r="B322" s="21"/>
      <c r="C322" s="70" t="s">
        <v>363</v>
      </c>
      <c r="D322" s="66">
        <v>62</v>
      </c>
      <c r="E322" s="66">
        <v>4793</v>
      </c>
      <c r="F322" s="66">
        <v>4100</v>
      </c>
      <c r="G322" s="66">
        <v>0</v>
      </c>
      <c r="H322" s="66">
        <v>535</v>
      </c>
      <c r="I322" s="66">
        <v>158</v>
      </c>
      <c r="J322" s="66"/>
      <c r="K322" s="66"/>
      <c r="L322" s="70"/>
      <c r="M322" s="66"/>
    </row>
    <row r="323" s="3" customFormat="true" ht="34" customHeight="true" spans="1:13">
      <c r="A323" s="66"/>
      <c r="B323" s="21"/>
      <c r="C323" s="70" t="s">
        <v>364</v>
      </c>
      <c r="D323" s="66">
        <v>58</v>
      </c>
      <c r="E323" s="66">
        <v>4993</v>
      </c>
      <c r="F323" s="66">
        <v>4300</v>
      </c>
      <c r="G323" s="66">
        <v>0</v>
      </c>
      <c r="H323" s="66">
        <v>535</v>
      </c>
      <c r="I323" s="66">
        <v>158</v>
      </c>
      <c r="J323" s="66"/>
      <c r="K323" s="66"/>
      <c r="L323" s="70"/>
      <c r="M323" s="66"/>
    </row>
    <row r="324" s="3" customFormat="true" ht="34" customHeight="true" spans="1:13">
      <c r="A324" s="66">
        <v>2</v>
      </c>
      <c r="B324" s="21" t="s">
        <v>365</v>
      </c>
      <c r="C324" s="70" t="s">
        <v>366</v>
      </c>
      <c r="D324" s="66">
        <v>50</v>
      </c>
      <c r="E324" s="66">
        <v>9000</v>
      </c>
      <c r="F324" s="66">
        <v>7900</v>
      </c>
      <c r="G324" s="66">
        <v>750</v>
      </c>
      <c r="H324" s="66">
        <v>300</v>
      </c>
      <c r="I324" s="66">
        <v>50</v>
      </c>
      <c r="J324" s="66" t="s">
        <v>367</v>
      </c>
      <c r="K324" s="66">
        <v>18587508250</v>
      </c>
      <c r="L324" s="70" t="s">
        <v>368</v>
      </c>
      <c r="M324" s="66"/>
    </row>
    <row r="325" s="3" customFormat="true" ht="34" customHeight="true" spans="1:13">
      <c r="A325" s="66"/>
      <c r="B325" s="21"/>
      <c r="C325" s="70" t="s">
        <v>102</v>
      </c>
      <c r="D325" s="66">
        <v>86</v>
      </c>
      <c r="E325" s="66">
        <v>2500</v>
      </c>
      <c r="F325" s="66">
        <v>1922</v>
      </c>
      <c r="G325" s="66">
        <v>323</v>
      </c>
      <c r="H325" s="66">
        <v>206</v>
      </c>
      <c r="I325" s="66">
        <v>50</v>
      </c>
      <c r="J325" s="66"/>
      <c r="K325" s="66"/>
      <c r="L325" s="70"/>
      <c r="M325" s="66"/>
    </row>
    <row r="326" s="3" customFormat="true" ht="34" customHeight="true" spans="1:13">
      <c r="A326" s="66"/>
      <c r="B326" s="21"/>
      <c r="C326" s="70" t="s">
        <v>369</v>
      </c>
      <c r="D326" s="66">
        <v>60</v>
      </c>
      <c r="E326" s="66">
        <v>2500</v>
      </c>
      <c r="F326" s="66">
        <v>2019</v>
      </c>
      <c r="G326" s="66">
        <v>225</v>
      </c>
      <c r="H326" s="66">
        <v>206</v>
      </c>
      <c r="I326" s="66">
        <v>50</v>
      </c>
      <c r="J326" s="66"/>
      <c r="K326" s="66"/>
      <c r="L326" s="70"/>
      <c r="M326" s="66"/>
    </row>
    <row r="327" s="3" customFormat="true" ht="34" customHeight="true" spans="1:13">
      <c r="A327" s="66"/>
      <c r="B327" s="21"/>
      <c r="C327" s="70" t="s">
        <v>23</v>
      </c>
      <c r="D327" s="66">
        <v>100</v>
      </c>
      <c r="E327" s="66">
        <v>3500</v>
      </c>
      <c r="F327" s="66">
        <v>2788</v>
      </c>
      <c r="G327" s="66">
        <v>375</v>
      </c>
      <c r="H327" s="66">
        <v>287</v>
      </c>
      <c r="I327" s="66">
        <v>50</v>
      </c>
      <c r="J327" s="66"/>
      <c r="K327" s="66"/>
      <c r="L327" s="70"/>
      <c r="M327" s="66"/>
    </row>
    <row r="328" s="3" customFormat="true" ht="34" customHeight="true" spans="1:13">
      <c r="A328" s="66"/>
      <c r="B328" s="21"/>
      <c r="C328" s="70" t="s">
        <v>188</v>
      </c>
      <c r="D328" s="66">
        <v>80</v>
      </c>
      <c r="E328" s="66">
        <v>4000</v>
      </c>
      <c r="F328" s="66">
        <v>3373</v>
      </c>
      <c r="G328" s="66">
        <v>300</v>
      </c>
      <c r="H328" s="66">
        <v>277</v>
      </c>
      <c r="I328" s="66">
        <v>50</v>
      </c>
      <c r="J328" s="66"/>
      <c r="K328" s="66"/>
      <c r="L328" s="70"/>
      <c r="M328" s="66"/>
    </row>
    <row r="329" s="3" customFormat="true" ht="34" customHeight="true" spans="1:13">
      <c r="A329" s="66"/>
      <c r="B329" s="21"/>
      <c r="C329" s="70" t="s">
        <v>370</v>
      </c>
      <c r="D329" s="66">
        <v>100</v>
      </c>
      <c r="E329" s="66">
        <v>4000</v>
      </c>
      <c r="F329" s="66">
        <v>3248</v>
      </c>
      <c r="G329" s="66">
        <v>375</v>
      </c>
      <c r="H329" s="66">
        <v>327</v>
      </c>
      <c r="I329" s="66">
        <v>50</v>
      </c>
      <c r="J329" s="66"/>
      <c r="K329" s="66"/>
      <c r="L329" s="70"/>
      <c r="M329" s="66"/>
    </row>
    <row r="330" s="3" customFormat="true" ht="34" customHeight="true" spans="1:13">
      <c r="A330" s="66"/>
      <c r="B330" s="21"/>
      <c r="C330" s="70" t="s">
        <v>36</v>
      </c>
      <c r="D330" s="66">
        <v>100</v>
      </c>
      <c r="E330" s="66">
        <v>4000</v>
      </c>
      <c r="F330" s="66">
        <v>3248</v>
      </c>
      <c r="G330" s="66">
        <v>375</v>
      </c>
      <c r="H330" s="66">
        <v>327</v>
      </c>
      <c r="I330" s="66">
        <v>50</v>
      </c>
      <c r="J330" s="66"/>
      <c r="K330" s="66"/>
      <c r="L330" s="70"/>
      <c r="M330" s="66"/>
    </row>
    <row r="331" s="3" customFormat="true" ht="34" customHeight="true" spans="1:13">
      <c r="A331" s="66"/>
      <c r="B331" s="21"/>
      <c r="C331" s="70" t="s">
        <v>371</v>
      </c>
      <c r="D331" s="66">
        <v>80</v>
      </c>
      <c r="E331" s="66">
        <v>3000</v>
      </c>
      <c r="F331" s="66">
        <v>2444</v>
      </c>
      <c r="G331" s="66">
        <v>300</v>
      </c>
      <c r="H331" s="66">
        <v>206</v>
      </c>
      <c r="I331" s="66">
        <v>50</v>
      </c>
      <c r="J331" s="66"/>
      <c r="K331" s="66"/>
      <c r="L331" s="70"/>
      <c r="M331" s="66"/>
    </row>
    <row r="332" s="3" customFormat="true" ht="34" customHeight="true" spans="1:13">
      <c r="A332" s="66"/>
      <c r="B332" s="21"/>
      <c r="C332" s="70" t="s">
        <v>34</v>
      </c>
      <c r="D332" s="66">
        <v>80</v>
      </c>
      <c r="E332" s="66">
        <v>2000</v>
      </c>
      <c r="F332" s="66">
        <v>1393</v>
      </c>
      <c r="G332" s="66">
        <v>300</v>
      </c>
      <c r="H332" s="66">
        <v>257</v>
      </c>
      <c r="I332" s="66">
        <v>50</v>
      </c>
      <c r="J332" s="66"/>
      <c r="K332" s="66"/>
      <c r="L332" s="70"/>
      <c r="M332" s="66"/>
    </row>
    <row r="333" s="3" customFormat="true" ht="34" customHeight="true" spans="1:13">
      <c r="A333" s="66"/>
      <c r="B333" s="21"/>
      <c r="C333" s="70" t="s">
        <v>35</v>
      </c>
      <c r="D333" s="66">
        <v>100</v>
      </c>
      <c r="E333" s="66">
        <v>2500</v>
      </c>
      <c r="F333" s="66">
        <v>1768</v>
      </c>
      <c r="G333" s="66">
        <v>375</v>
      </c>
      <c r="H333" s="66">
        <v>307</v>
      </c>
      <c r="I333" s="66">
        <v>50</v>
      </c>
      <c r="J333" s="66"/>
      <c r="K333" s="66"/>
      <c r="L333" s="70"/>
      <c r="M333" s="66"/>
    </row>
    <row r="334" s="3" customFormat="true" ht="25" customHeight="true" spans="1:13">
      <c r="A334" s="66">
        <v>3</v>
      </c>
      <c r="B334" s="21" t="s">
        <v>372</v>
      </c>
      <c r="C334" s="70" t="s">
        <v>373</v>
      </c>
      <c r="D334" s="66">
        <v>97</v>
      </c>
      <c r="E334" s="66">
        <v>2500</v>
      </c>
      <c r="F334" s="66">
        <v>1880</v>
      </c>
      <c r="G334" s="66">
        <v>364</v>
      </c>
      <c r="H334" s="66">
        <v>206</v>
      </c>
      <c r="I334" s="66">
        <v>50</v>
      </c>
      <c r="J334" s="66" t="s">
        <v>374</v>
      </c>
      <c r="K334" s="66">
        <v>18277007520</v>
      </c>
      <c r="L334" s="70" t="s">
        <v>375</v>
      </c>
      <c r="M334" s="66"/>
    </row>
    <row r="335" s="3" customFormat="true" ht="25" customHeight="true" spans="1:13">
      <c r="A335" s="66"/>
      <c r="B335" s="21"/>
      <c r="C335" s="70" t="s">
        <v>102</v>
      </c>
      <c r="D335" s="66">
        <v>86</v>
      </c>
      <c r="E335" s="66">
        <v>2500</v>
      </c>
      <c r="F335" s="66">
        <v>1922</v>
      </c>
      <c r="G335" s="66">
        <v>323</v>
      </c>
      <c r="H335" s="66">
        <v>206</v>
      </c>
      <c r="I335" s="66">
        <v>50</v>
      </c>
      <c r="J335" s="66"/>
      <c r="K335" s="66"/>
      <c r="L335" s="70"/>
      <c r="M335" s="66"/>
    </row>
    <row r="336" s="3" customFormat="true" ht="25" customHeight="true" spans="1:13">
      <c r="A336" s="66"/>
      <c r="B336" s="21"/>
      <c r="C336" s="70" t="s">
        <v>376</v>
      </c>
      <c r="D336" s="66">
        <v>40</v>
      </c>
      <c r="E336" s="66">
        <v>2500</v>
      </c>
      <c r="F336" s="66">
        <v>2094</v>
      </c>
      <c r="G336" s="66">
        <v>150</v>
      </c>
      <c r="H336" s="66">
        <v>206</v>
      </c>
      <c r="I336" s="66">
        <v>50</v>
      </c>
      <c r="J336" s="66"/>
      <c r="K336" s="66"/>
      <c r="L336" s="70"/>
      <c r="M336" s="66"/>
    </row>
    <row r="337" s="3" customFormat="true" ht="25" customHeight="true" spans="1:13">
      <c r="A337" s="66"/>
      <c r="B337" s="21"/>
      <c r="C337" s="70" t="s">
        <v>369</v>
      </c>
      <c r="D337" s="66">
        <v>60</v>
      </c>
      <c r="E337" s="66">
        <v>2500</v>
      </c>
      <c r="F337" s="66">
        <v>2019</v>
      </c>
      <c r="G337" s="66">
        <v>225</v>
      </c>
      <c r="H337" s="66">
        <v>206</v>
      </c>
      <c r="I337" s="66">
        <v>50</v>
      </c>
      <c r="J337" s="66"/>
      <c r="K337" s="66"/>
      <c r="L337" s="70"/>
      <c r="M337" s="66"/>
    </row>
    <row r="338" s="3" customFormat="true" ht="25" customHeight="true" spans="1:13">
      <c r="A338" s="66"/>
      <c r="B338" s="21"/>
      <c r="C338" s="70" t="s">
        <v>377</v>
      </c>
      <c r="D338" s="66">
        <v>74</v>
      </c>
      <c r="E338" s="66">
        <v>2500</v>
      </c>
      <c r="F338" s="66">
        <v>1967</v>
      </c>
      <c r="G338" s="66">
        <v>278</v>
      </c>
      <c r="H338" s="66">
        <v>206</v>
      </c>
      <c r="I338" s="66">
        <v>50</v>
      </c>
      <c r="J338" s="66"/>
      <c r="K338" s="66"/>
      <c r="L338" s="70"/>
      <c r="M338" s="66"/>
    </row>
    <row r="339" s="3" customFormat="true" ht="25" customHeight="true" spans="1:13">
      <c r="A339" s="66"/>
      <c r="B339" s="21"/>
      <c r="C339" s="70" t="s">
        <v>378</v>
      </c>
      <c r="D339" s="66">
        <v>49</v>
      </c>
      <c r="E339" s="66">
        <v>2500</v>
      </c>
      <c r="F339" s="66">
        <v>2060</v>
      </c>
      <c r="G339" s="66">
        <v>184</v>
      </c>
      <c r="H339" s="66">
        <v>206</v>
      </c>
      <c r="I339" s="66">
        <v>50</v>
      </c>
      <c r="J339" s="66"/>
      <c r="K339" s="66"/>
      <c r="L339" s="70"/>
      <c r="M339" s="66"/>
    </row>
    <row r="340" s="3" customFormat="true" ht="25" customHeight="true" spans="1:13">
      <c r="A340" s="66"/>
      <c r="B340" s="21"/>
      <c r="C340" s="70" t="s">
        <v>379</v>
      </c>
      <c r="D340" s="66">
        <v>36</v>
      </c>
      <c r="E340" s="66">
        <v>2500</v>
      </c>
      <c r="F340" s="66">
        <v>2109</v>
      </c>
      <c r="G340" s="66">
        <v>135</v>
      </c>
      <c r="H340" s="66">
        <v>206</v>
      </c>
      <c r="I340" s="66">
        <v>50</v>
      </c>
      <c r="J340" s="66"/>
      <c r="K340" s="66"/>
      <c r="L340" s="70"/>
      <c r="M340" s="66"/>
    </row>
    <row r="341" s="3" customFormat="true" ht="25" customHeight="true" spans="1:13">
      <c r="A341" s="66"/>
      <c r="B341" s="21"/>
      <c r="C341" s="70" t="s">
        <v>380</v>
      </c>
      <c r="D341" s="66">
        <v>40</v>
      </c>
      <c r="E341" s="66">
        <v>2500</v>
      </c>
      <c r="F341" s="66">
        <v>2094</v>
      </c>
      <c r="G341" s="66">
        <v>150</v>
      </c>
      <c r="H341" s="66">
        <v>206</v>
      </c>
      <c r="I341" s="66">
        <v>50</v>
      </c>
      <c r="J341" s="66"/>
      <c r="K341" s="66"/>
      <c r="L341" s="70"/>
      <c r="M341" s="66"/>
    </row>
    <row r="342" s="3" customFormat="true" ht="25" customHeight="true" spans="1:13">
      <c r="A342" s="66"/>
      <c r="B342" s="21"/>
      <c r="C342" s="70" t="s">
        <v>381</v>
      </c>
      <c r="D342" s="66">
        <v>87</v>
      </c>
      <c r="E342" s="66">
        <v>2500</v>
      </c>
      <c r="F342" s="66">
        <v>1918</v>
      </c>
      <c r="G342" s="66">
        <v>326</v>
      </c>
      <c r="H342" s="66">
        <v>206</v>
      </c>
      <c r="I342" s="66">
        <v>50</v>
      </c>
      <c r="J342" s="66"/>
      <c r="K342" s="66"/>
      <c r="L342" s="70"/>
      <c r="M342" s="66"/>
    </row>
    <row r="343" s="3" customFormat="true" ht="25" customHeight="true" spans="1:13">
      <c r="A343" s="66"/>
      <c r="B343" s="21"/>
      <c r="C343" s="70" t="s">
        <v>382</v>
      </c>
      <c r="D343" s="66">
        <v>59</v>
      </c>
      <c r="E343" s="66">
        <v>2500</v>
      </c>
      <c r="F343" s="66">
        <v>2023</v>
      </c>
      <c r="G343" s="66">
        <v>221</v>
      </c>
      <c r="H343" s="66">
        <v>206</v>
      </c>
      <c r="I343" s="66">
        <v>50</v>
      </c>
      <c r="J343" s="66"/>
      <c r="K343" s="66"/>
      <c r="L343" s="70"/>
      <c r="M343" s="66"/>
    </row>
    <row r="344" s="3" customFormat="true" ht="25" customHeight="true" spans="1:13">
      <c r="A344" s="66"/>
      <c r="B344" s="21"/>
      <c r="C344" s="70" t="s">
        <v>383</v>
      </c>
      <c r="D344" s="66">
        <v>72</v>
      </c>
      <c r="E344" s="66">
        <v>2500</v>
      </c>
      <c r="F344" s="66">
        <v>1974</v>
      </c>
      <c r="G344" s="66">
        <v>270</v>
      </c>
      <c r="H344" s="66">
        <v>206</v>
      </c>
      <c r="I344" s="66">
        <v>50</v>
      </c>
      <c r="J344" s="66"/>
      <c r="K344" s="66"/>
      <c r="L344" s="70"/>
      <c r="M344" s="66"/>
    </row>
    <row r="345" s="3" customFormat="true" ht="25" customHeight="true" spans="1:13">
      <c r="A345" s="66"/>
      <c r="B345" s="21"/>
      <c r="C345" s="70" t="s">
        <v>384</v>
      </c>
      <c r="D345" s="66">
        <v>56</v>
      </c>
      <c r="E345" s="66">
        <v>2500</v>
      </c>
      <c r="F345" s="66">
        <v>2034</v>
      </c>
      <c r="G345" s="66">
        <v>210</v>
      </c>
      <c r="H345" s="66">
        <v>206</v>
      </c>
      <c r="I345" s="66">
        <v>50</v>
      </c>
      <c r="J345" s="66"/>
      <c r="K345" s="66"/>
      <c r="L345" s="70"/>
      <c r="M345" s="66"/>
    </row>
    <row r="346" s="3" customFormat="true" ht="25" customHeight="true" spans="1:13">
      <c r="A346" s="66"/>
      <c r="B346" s="21"/>
      <c r="C346" s="70" t="s">
        <v>385</v>
      </c>
      <c r="D346" s="66">
        <v>64</v>
      </c>
      <c r="E346" s="66">
        <v>2500</v>
      </c>
      <c r="F346" s="66">
        <v>2004</v>
      </c>
      <c r="G346" s="66">
        <v>240</v>
      </c>
      <c r="H346" s="66">
        <v>206</v>
      </c>
      <c r="I346" s="66">
        <v>50</v>
      </c>
      <c r="J346" s="66"/>
      <c r="K346" s="66"/>
      <c r="L346" s="70"/>
      <c r="M346" s="66"/>
    </row>
    <row r="347" s="3" customFormat="true" ht="25" customHeight="true" spans="1:13">
      <c r="A347" s="66"/>
      <c r="B347" s="21"/>
      <c r="C347" s="70" t="s">
        <v>103</v>
      </c>
      <c r="D347" s="66">
        <v>100</v>
      </c>
      <c r="E347" s="66">
        <v>2500</v>
      </c>
      <c r="F347" s="66">
        <v>1768</v>
      </c>
      <c r="G347" s="66">
        <v>375</v>
      </c>
      <c r="H347" s="66">
        <v>307</v>
      </c>
      <c r="I347" s="66">
        <v>50</v>
      </c>
      <c r="J347" s="66"/>
      <c r="K347" s="66"/>
      <c r="L347" s="70"/>
      <c r="M347" s="66"/>
    </row>
    <row r="348" s="3" customFormat="true" ht="25" customHeight="true" spans="1:13">
      <c r="A348" s="66"/>
      <c r="B348" s="21"/>
      <c r="C348" s="70" t="s">
        <v>386</v>
      </c>
      <c r="D348" s="66">
        <v>120</v>
      </c>
      <c r="E348" s="66">
        <v>3000</v>
      </c>
      <c r="F348" s="66">
        <v>2138</v>
      </c>
      <c r="G348" s="66">
        <v>450</v>
      </c>
      <c r="H348" s="66">
        <v>362</v>
      </c>
      <c r="I348" s="66">
        <v>50</v>
      </c>
      <c r="J348" s="66"/>
      <c r="K348" s="66"/>
      <c r="L348" s="70"/>
      <c r="M348" s="66"/>
    </row>
    <row r="349" s="3" customFormat="true" ht="25" customHeight="true" spans="1:13">
      <c r="A349" s="66"/>
      <c r="B349" s="21"/>
      <c r="C349" s="70" t="s">
        <v>183</v>
      </c>
      <c r="D349" s="66">
        <v>100</v>
      </c>
      <c r="E349" s="66">
        <v>2500</v>
      </c>
      <c r="F349" s="66">
        <v>1768</v>
      </c>
      <c r="G349" s="66">
        <v>375</v>
      </c>
      <c r="H349" s="66">
        <v>307</v>
      </c>
      <c r="I349" s="66">
        <v>50</v>
      </c>
      <c r="J349" s="66"/>
      <c r="K349" s="66"/>
      <c r="L349" s="70"/>
      <c r="M349" s="66"/>
    </row>
    <row r="350" s="3" customFormat="true" ht="25" customHeight="true" spans="1:13">
      <c r="A350" s="66"/>
      <c r="B350" s="21"/>
      <c r="C350" s="70" t="s">
        <v>387</v>
      </c>
      <c r="D350" s="66">
        <v>120</v>
      </c>
      <c r="E350" s="66">
        <v>3000</v>
      </c>
      <c r="F350" s="66">
        <v>2138</v>
      </c>
      <c r="G350" s="66">
        <v>450</v>
      </c>
      <c r="H350" s="66">
        <v>362</v>
      </c>
      <c r="I350" s="66">
        <v>50</v>
      </c>
      <c r="J350" s="66"/>
      <c r="K350" s="66"/>
      <c r="L350" s="70"/>
      <c r="M350" s="66"/>
    </row>
    <row r="351" s="3" customFormat="true" ht="25" customHeight="true" spans="1:13">
      <c r="A351" s="66"/>
      <c r="B351" s="21"/>
      <c r="C351" s="70" t="s">
        <v>187</v>
      </c>
      <c r="D351" s="66">
        <v>100</v>
      </c>
      <c r="E351" s="66">
        <v>2500</v>
      </c>
      <c r="F351" s="66">
        <v>1768</v>
      </c>
      <c r="G351" s="66">
        <v>375</v>
      </c>
      <c r="H351" s="66">
        <v>307</v>
      </c>
      <c r="I351" s="66">
        <v>50</v>
      </c>
      <c r="J351" s="66"/>
      <c r="K351" s="66"/>
      <c r="L351" s="70"/>
      <c r="M351" s="66"/>
    </row>
    <row r="352" s="3" customFormat="true" ht="35" customHeight="true" spans="1:13">
      <c r="A352" s="84">
        <v>4</v>
      </c>
      <c r="B352" s="20" t="s">
        <v>388</v>
      </c>
      <c r="C352" s="70" t="s">
        <v>363</v>
      </c>
      <c r="D352" s="66">
        <v>62</v>
      </c>
      <c r="E352" s="66">
        <v>4843</v>
      </c>
      <c r="F352" s="66">
        <v>4150</v>
      </c>
      <c r="G352" s="66">
        <v>0</v>
      </c>
      <c r="H352" s="66">
        <v>535</v>
      </c>
      <c r="I352" s="66">
        <v>158</v>
      </c>
      <c r="J352" s="44" t="s">
        <v>389</v>
      </c>
      <c r="K352" s="44">
        <v>13977071889</v>
      </c>
      <c r="L352" s="70" t="s">
        <v>390</v>
      </c>
      <c r="M352" s="44"/>
    </row>
    <row r="353" s="3" customFormat="true" ht="35" customHeight="true" spans="1:13">
      <c r="A353" s="85"/>
      <c r="B353" s="24"/>
      <c r="C353" s="70" t="s">
        <v>364</v>
      </c>
      <c r="D353" s="66">
        <v>58</v>
      </c>
      <c r="E353" s="66">
        <v>4843</v>
      </c>
      <c r="F353" s="66">
        <v>4150</v>
      </c>
      <c r="G353" s="66">
        <v>0</v>
      </c>
      <c r="H353" s="66">
        <v>535</v>
      </c>
      <c r="I353" s="66">
        <v>158</v>
      </c>
      <c r="J353" s="44"/>
      <c r="K353" s="44"/>
      <c r="L353" s="70"/>
      <c r="M353" s="44"/>
    </row>
    <row r="354" s="3" customFormat="true" ht="35" customHeight="true" spans="1:13">
      <c r="A354" s="84">
        <v>5</v>
      </c>
      <c r="B354" s="20" t="s">
        <v>391</v>
      </c>
      <c r="C354" s="70" t="s">
        <v>363</v>
      </c>
      <c r="D354" s="66">
        <v>62</v>
      </c>
      <c r="E354" s="66">
        <v>4793</v>
      </c>
      <c r="F354" s="66">
        <v>4100</v>
      </c>
      <c r="G354" s="66">
        <v>0</v>
      </c>
      <c r="H354" s="66">
        <v>535</v>
      </c>
      <c r="I354" s="66">
        <v>158</v>
      </c>
      <c r="J354" s="44" t="s">
        <v>392</v>
      </c>
      <c r="K354" s="44">
        <v>13877025559</v>
      </c>
      <c r="L354" s="70" t="s">
        <v>393</v>
      </c>
      <c r="M354" s="44"/>
    </row>
    <row r="355" s="3" customFormat="true" ht="35" customHeight="true" spans="1:13">
      <c r="A355" s="85"/>
      <c r="B355" s="24"/>
      <c r="C355" s="70" t="s">
        <v>364</v>
      </c>
      <c r="D355" s="66">
        <v>58</v>
      </c>
      <c r="E355" s="66">
        <v>4993</v>
      </c>
      <c r="F355" s="66">
        <v>4300</v>
      </c>
      <c r="G355" s="66">
        <v>0</v>
      </c>
      <c r="H355" s="66">
        <v>535</v>
      </c>
      <c r="I355" s="66">
        <v>158</v>
      </c>
      <c r="J355" s="44"/>
      <c r="K355" s="44"/>
      <c r="L355" s="70"/>
      <c r="M355" s="44"/>
    </row>
    <row r="356" s="3" customFormat="true" ht="35" customHeight="true" spans="1:13">
      <c r="A356" s="66">
        <v>6</v>
      </c>
      <c r="B356" s="21" t="s">
        <v>394</v>
      </c>
      <c r="C356" s="70" t="s">
        <v>362</v>
      </c>
      <c r="D356" s="66">
        <v>118</v>
      </c>
      <c r="E356" s="66">
        <v>11835</v>
      </c>
      <c r="F356" s="66">
        <v>11142</v>
      </c>
      <c r="G356" s="66">
        <v>0</v>
      </c>
      <c r="H356" s="66">
        <v>535</v>
      </c>
      <c r="I356" s="66">
        <v>158</v>
      </c>
      <c r="J356" s="66" t="s">
        <v>395</v>
      </c>
      <c r="K356" s="66">
        <v>13607709948</v>
      </c>
      <c r="L356" s="70" t="s">
        <v>396</v>
      </c>
      <c r="M356" s="44"/>
    </row>
    <row r="357" s="3" customFormat="true" ht="35" customHeight="true" spans="1:13">
      <c r="A357" s="66"/>
      <c r="B357" s="21"/>
      <c r="C357" s="70" t="s">
        <v>363</v>
      </c>
      <c r="D357" s="66">
        <v>62</v>
      </c>
      <c r="E357" s="66">
        <v>4835</v>
      </c>
      <c r="F357" s="66">
        <v>4142</v>
      </c>
      <c r="G357" s="66">
        <v>0</v>
      </c>
      <c r="H357" s="66">
        <v>535</v>
      </c>
      <c r="I357" s="66">
        <v>158</v>
      </c>
      <c r="J357" s="66"/>
      <c r="K357" s="66"/>
      <c r="L357" s="70"/>
      <c r="M357" s="44"/>
    </row>
    <row r="358" s="3" customFormat="true" ht="35" customHeight="true" spans="1:13">
      <c r="A358" s="66"/>
      <c r="B358" s="21"/>
      <c r="C358" s="70" t="s">
        <v>364</v>
      </c>
      <c r="D358" s="66">
        <v>58</v>
      </c>
      <c r="E358" s="66">
        <v>5035</v>
      </c>
      <c r="F358" s="66">
        <v>4342</v>
      </c>
      <c r="G358" s="66">
        <v>0</v>
      </c>
      <c r="H358" s="66">
        <v>535</v>
      </c>
      <c r="I358" s="66">
        <v>158</v>
      </c>
      <c r="J358" s="66"/>
      <c r="K358" s="66"/>
      <c r="L358" s="70"/>
      <c r="M358" s="44"/>
    </row>
    <row r="359" s="3" customFormat="true" ht="35" customHeight="true" spans="1:13">
      <c r="A359" s="66">
        <v>7</v>
      </c>
      <c r="B359" s="21" t="s">
        <v>397</v>
      </c>
      <c r="C359" s="70" t="s">
        <v>363</v>
      </c>
      <c r="D359" s="66">
        <v>62</v>
      </c>
      <c r="E359" s="66">
        <v>4793</v>
      </c>
      <c r="F359" s="66">
        <v>4100</v>
      </c>
      <c r="G359" s="66">
        <v>0</v>
      </c>
      <c r="H359" s="66">
        <v>535</v>
      </c>
      <c r="I359" s="66">
        <v>158</v>
      </c>
      <c r="J359" s="66" t="s">
        <v>398</v>
      </c>
      <c r="K359" s="66">
        <v>13977050229</v>
      </c>
      <c r="L359" s="70" t="s">
        <v>399</v>
      </c>
      <c r="M359" s="44"/>
    </row>
    <row r="360" s="3" customFormat="true" ht="35" customHeight="true" spans="1:13">
      <c r="A360" s="66"/>
      <c r="B360" s="21"/>
      <c r="C360" s="70" t="s">
        <v>364</v>
      </c>
      <c r="D360" s="66">
        <v>58</v>
      </c>
      <c r="E360" s="66">
        <v>4993</v>
      </c>
      <c r="F360" s="66">
        <v>4300</v>
      </c>
      <c r="G360" s="66">
        <v>0</v>
      </c>
      <c r="H360" s="66">
        <v>535</v>
      </c>
      <c r="I360" s="66">
        <v>158</v>
      </c>
      <c r="J360" s="66"/>
      <c r="K360" s="66"/>
      <c r="L360" s="70"/>
      <c r="M360" s="44"/>
    </row>
    <row r="361" s="3" customFormat="true" customHeight="true" spans="1:13">
      <c r="A361" s="86" t="s">
        <v>400</v>
      </c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8"/>
    </row>
    <row r="362" s="3" customFormat="true" ht="30" customHeight="true" spans="1:13">
      <c r="A362" s="20">
        <v>1</v>
      </c>
      <c r="B362" s="20" t="s">
        <v>401</v>
      </c>
      <c r="C362" s="70" t="s">
        <v>34</v>
      </c>
      <c r="D362" s="21">
        <v>200</v>
      </c>
      <c r="E362" s="21">
        <v>8564</v>
      </c>
      <c r="F362" s="21">
        <v>3617</v>
      </c>
      <c r="G362" s="21">
        <v>4100</v>
      </c>
      <c r="H362" s="21">
        <v>747</v>
      </c>
      <c r="I362" s="87">
        <v>100</v>
      </c>
      <c r="J362" s="21" t="s">
        <v>402</v>
      </c>
      <c r="K362" s="21">
        <v>13005975299</v>
      </c>
      <c r="L362" s="21" t="s">
        <v>403</v>
      </c>
      <c r="M362" s="44"/>
    </row>
    <row r="363" s="3" customFormat="true" ht="30" customHeight="true" spans="1:13">
      <c r="A363" s="22"/>
      <c r="B363" s="22"/>
      <c r="C363" s="70" t="s">
        <v>404</v>
      </c>
      <c r="D363" s="21">
        <v>80</v>
      </c>
      <c r="E363" s="21">
        <v>4407</v>
      </c>
      <c r="F363" s="21">
        <v>1800</v>
      </c>
      <c r="G363" s="21">
        <v>2300</v>
      </c>
      <c r="H363" s="21">
        <v>257</v>
      </c>
      <c r="I363" s="87">
        <v>50</v>
      </c>
      <c r="J363" s="21"/>
      <c r="K363" s="21"/>
      <c r="L363" s="21"/>
      <c r="M363" s="44"/>
    </row>
    <row r="364" s="3" customFormat="true" ht="30" customHeight="true" spans="1:13">
      <c r="A364" s="22"/>
      <c r="B364" s="22"/>
      <c r="C364" s="70" t="s">
        <v>405</v>
      </c>
      <c r="D364" s="21">
        <v>80</v>
      </c>
      <c r="E364" s="21">
        <v>4407</v>
      </c>
      <c r="F364" s="21">
        <v>1800</v>
      </c>
      <c r="G364" s="21">
        <v>2300</v>
      </c>
      <c r="H364" s="21">
        <v>257</v>
      </c>
      <c r="I364" s="87">
        <v>50</v>
      </c>
      <c r="J364" s="21"/>
      <c r="K364" s="21"/>
      <c r="L364" s="21"/>
      <c r="M364" s="44"/>
    </row>
    <row r="365" s="3" customFormat="true" ht="30" customHeight="true" spans="1:13">
      <c r="A365" s="22"/>
      <c r="B365" s="22"/>
      <c r="C365" s="70" t="s">
        <v>406</v>
      </c>
      <c r="D365" s="21">
        <v>80</v>
      </c>
      <c r="E365" s="21">
        <v>4407</v>
      </c>
      <c r="F365" s="21">
        <v>1800</v>
      </c>
      <c r="G365" s="21">
        <v>2300</v>
      </c>
      <c r="H365" s="21">
        <v>257</v>
      </c>
      <c r="I365" s="87">
        <v>50</v>
      </c>
      <c r="J365" s="21"/>
      <c r="K365" s="21"/>
      <c r="L365" s="21"/>
      <c r="M365" s="44"/>
    </row>
    <row r="366" s="3" customFormat="true" ht="30" customHeight="true" spans="1:13">
      <c r="A366" s="22"/>
      <c r="B366" s="22"/>
      <c r="C366" s="70" t="s">
        <v>407</v>
      </c>
      <c r="D366" s="21">
        <v>80</v>
      </c>
      <c r="E366" s="21">
        <v>4407</v>
      </c>
      <c r="F366" s="21">
        <v>1800</v>
      </c>
      <c r="G366" s="21">
        <v>2300</v>
      </c>
      <c r="H366" s="21">
        <v>257</v>
      </c>
      <c r="I366" s="87">
        <v>50</v>
      </c>
      <c r="J366" s="21"/>
      <c r="K366" s="21"/>
      <c r="L366" s="21"/>
      <c r="M366" s="44"/>
    </row>
    <row r="367" s="3" customFormat="true" ht="30" customHeight="true" spans="1:13">
      <c r="A367" s="22"/>
      <c r="B367" s="22"/>
      <c r="C367" s="70" t="s">
        <v>408</v>
      </c>
      <c r="D367" s="21">
        <v>80</v>
      </c>
      <c r="E367" s="21">
        <v>4407</v>
      </c>
      <c r="F367" s="21">
        <v>1800</v>
      </c>
      <c r="G367" s="21">
        <v>2300</v>
      </c>
      <c r="H367" s="21">
        <v>257</v>
      </c>
      <c r="I367" s="87">
        <v>50</v>
      </c>
      <c r="J367" s="21"/>
      <c r="K367" s="21"/>
      <c r="L367" s="21"/>
      <c r="M367" s="44"/>
    </row>
    <row r="368" s="3" customFormat="true" ht="30" customHeight="true" spans="1:13">
      <c r="A368" s="22"/>
      <c r="B368" s="22"/>
      <c r="C368" s="70" t="s">
        <v>409</v>
      </c>
      <c r="D368" s="21">
        <v>80</v>
      </c>
      <c r="E368" s="21">
        <v>4407</v>
      </c>
      <c r="F368" s="21">
        <v>1800</v>
      </c>
      <c r="G368" s="21">
        <v>2300</v>
      </c>
      <c r="H368" s="21">
        <v>257</v>
      </c>
      <c r="I368" s="87">
        <v>50</v>
      </c>
      <c r="J368" s="21"/>
      <c r="K368" s="21"/>
      <c r="L368" s="21"/>
      <c r="M368" s="44"/>
    </row>
    <row r="369" s="3" customFormat="true" ht="30" customHeight="true" spans="1:13">
      <c r="A369" s="22"/>
      <c r="B369" s="22"/>
      <c r="C369" s="70" t="s">
        <v>410</v>
      </c>
      <c r="D369" s="21">
        <v>80</v>
      </c>
      <c r="E369" s="21">
        <v>4407</v>
      </c>
      <c r="F369" s="21">
        <v>1800</v>
      </c>
      <c r="G369" s="21">
        <v>2300</v>
      </c>
      <c r="H369" s="21">
        <v>257</v>
      </c>
      <c r="I369" s="87">
        <v>50</v>
      </c>
      <c r="J369" s="21"/>
      <c r="K369" s="21"/>
      <c r="L369" s="21"/>
      <c r="M369" s="44"/>
    </row>
    <row r="370" s="3" customFormat="true" ht="30" customHeight="true" spans="1:13">
      <c r="A370" s="22"/>
      <c r="B370" s="22"/>
      <c r="C370" s="70" t="s">
        <v>411</v>
      </c>
      <c r="D370" s="21">
        <v>100</v>
      </c>
      <c r="E370" s="21">
        <v>5732</v>
      </c>
      <c r="F370" s="21">
        <v>2500</v>
      </c>
      <c r="G370" s="21">
        <v>2875</v>
      </c>
      <c r="H370" s="21">
        <v>307</v>
      </c>
      <c r="I370" s="87">
        <v>50</v>
      </c>
      <c r="J370" s="21"/>
      <c r="K370" s="21"/>
      <c r="L370" s="21"/>
      <c r="M370" s="44"/>
    </row>
    <row r="371" s="3" customFormat="true" ht="30" customHeight="true" spans="1:13">
      <c r="A371" s="22"/>
      <c r="B371" s="22"/>
      <c r="C371" s="70" t="s">
        <v>109</v>
      </c>
      <c r="D371" s="21">
        <v>80</v>
      </c>
      <c r="E371" s="21">
        <v>4427</v>
      </c>
      <c r="F371" s="21">
        <v>1800</v>
      </c>
      <c r="G371" s="21">
        <v>2300</v>
      </c>
      <c r="H371" s="21">
        <v>277</v>
      </c>
      <c r="I371" s="87">
        <v>50</v>
      </c>
      <c r="J371" s="21"/>
      <c r="K371" s="21"/>
      <c r="L371" s="21"/>
      <c r="M371" s="44"/>
    </row>
    <row r="372" s="3" customFormat="true" ht="30" customHeight="true" spans="1:13">
      <c r="A372" s="22"/>
      <c r="B372" s="22"/>
      <c r="C372" s="70" t="s">
        <v>98</v>
      </c>
      <c r="D372" s="21">
        <v>80</v>
      </c>
      <c r="E372" s="21">
        <v>4387</v>
      </c>
      <c r="F372" s="21">
        <v>1800</v>
      </c>
      <c r="G372" s="21">
        <v>2300</v>
      </c>
      <c r="H372" s="21">
        <v>237</v>
      </c>
      <c r="I372" s="87">
        <v>50</v>
      </c>
      <c r="J372" s="21"/>
      <c r="K372" s="21"/>
      <c r="L372" s="21"/>
      <c r="M372" s="44"/>
    </row>
    <row r="373" s="3" customFormat="true" ht="30" customHeight="true" spans="1:13">
      <c r="A373" s="22"/>
      <c r="B373" s="22"/>
      <c r="C373" s="70" t="s">
        <v>412</v>
      </c>
      <c r="D373" s="21">
        <v>80</v>
      </c>
      <c r="E373" s="21">
        <v>4407</v>
      </c>
      <c r="F373" s="21">
        <v>1800</v>
      </c>
      <c r="G373" s="21">
        <v>2300</v>
      </c>
      <c r="H373" s="21">
        <v>257</v>
      </c>
      <c r="I373" s="87">
        <v>50</v>
      </c>
      <c r="J373" s="21"/>
      <c r="K373" s="21"/>
      <c r="L373" s="21"/>
      <c r="M373" s="44"/>
    </row>
    <row r="374" s="3" customFormat="true" ht="30" customHeight="true" spans="1:13">
      <c r="A374" s="22"/>
      <c r="B374" s="22"/>
      <c r="C374" s="70" t="s">
        <v>413</v>
      </c>
      <c r="D374" s="21">
        <v>80</v>
      </c>
      <c r="E374" s="21">
        <v>4407</v>
      </c>
      <c r="F374" s="21">
        <v>1800</v>
      </c>
      <c r="G374" s="21">
        <v>2300</v>
      </c>
      <c r="H374" s="21">
        <v>257</v>
      </c>
      <c r="I374" s="87">
        <v>50</v>
      </c>
      <c r="J374" s="21"/>
      <c r="K374" s="21"/>
      <c r="L374" s="21"/>
      <c r="M374" s="44"/>
    </row>
    <row r="375" s="3" customFormat="true" ht="30" customHeight="true" spans="1:13">
      <c r="A375" s="22"/>
      <c r="B375" s="22"/>
      <c r="C375" s="70" t="s">
        <v>414</v>
      </c>
      <c r="D375" s="21">
        <v>200</v>
      </c>
      <c r="E375" s="21">
        <v>8564</v>
      </c>
      <c r="F375" s="21">
        <v>3617</v>
      </c>
      <c r="G375" s="21">
        <v>4100</v>
      </c>
      <c r="H375" s="21">
        <v>747</v>
      </c>
      <c r="I375" s="87">
        <v>100</v>
      </c>
      <c r="J375" s="21"/>
      <c r="K375" s="21"/>
      <c r="L375" s="21"/>
      <c r="M375" s="44"/>
    </row>
    <row r="376" s="3" customFormat="true" ht="30" customHeight="true" spans="1:13">
      <c r="A376" s="22"/>
      <c r="B376" s="22"/>
      <c r="C376" s="70" t="s">
        <v>415</v>
      </c>
      <c r="D376" s="21">
        <v>160</v>
      </c>
      <c r="E376" s="21">
        <v>8768</v>
      </c>
      <c r="F376" s="21">
        <v>3554</v>
      </c>
      <c r="G376" s="21">
        <v>4600</v>
      </c>
      <c r="H376" s="21">
        <v>514</v>
      </c>
      <c r="I376" s="87">
        <v>100</v>
      </c>
      <c r="J376" s="21"/>
      <c r="K376" s="21"/>
      <c r="L376" s="21"/>
      <c r="M376" s="44"/>
    </row>
    <row r="377" s="3" customFormat="true" ht="30" customHeight="true" spans="1:13">
      <c r="A377" s="22"/>
      <c r="B377" s="22"/>
      <c r="C377" s="70" t="s">
        <v>416</v>
      </c>
      <c r="D377" s="21">
        <v>112</v>
      </c>
      <c r="E377" s="21">
        <v>6384</v>
      </c>
      <c r="F377" s="21">
        <v>2371</v>
      </c>
      <c r="G377" s="21">
        <v>3450</v>
      </c>
      <c r="H377" s="21">
        <v>463</v>
      </c>
      <c r="I377" s="87">
        <v>100</v>
      </c>
      <c r="J377" s="21"/>
      <c r="K377" s="21"/>
      <c r="L377" s="21"/>
      <c r="M377" s="44"/>
    </row>
    <row r="378" s="3" customFormat="true" ht="30" customHeight="true" spans="1:13">
      <c r="A378" s="22"/>
      <c r="B378" s="22"/>
      <c r="C378" s="70" t="s">
        <v>32</v>
      </c>
      <c r="D378" s="21">
        <v>160</v>
      </c>
      <c r="E378" s="21">
        <v>8768</v>
      </c>
      <c r="F378" s="21">
        <v>3554</v>
      </c>
      <c r="G378" s="21">
        <v>4600</v>
      </c>
      <c r="H378" s="21">
        <v>514</v>
      </c>
      <c r="I378" s="87">
        <v>100</v>
      </c>
      <c r="J378" s="21"/>
      <c r="K378" s="21"/>
      <c r="L378" s="21"/>
      <c r="M378" s="44"/>
    </row>
    <row r="379" s="3" customFormat="true" ht="30" customHeight="true" spans="1:13">
      <c r="A379" s="22"/>
      <c r="B379" s="22"/>
      <c r="C379" s="70" t="s">
        <v>19</v>
      </c>
      <c r="D379" s="21">
        <v>42</v>
      </c>
      <c r="E379" s="21">
        <v>4000</v>
      </c>
      <c r="F379" s="21">
        <v>1690</v>
      </c>
      <c r="G379" s="21">
        <v>1840</v>
      </c>
      <c r="H379" s="21">
        <v>370</v>
      </c>
      <c r="I379" s="87">
        <v>100</v>
      </c>
      <c r="J379" s="21"/>
      <c r="K379" s="21"/>
      <c r="L379" s="21"/>
      <c r="M379" s="44"/>
    </row>
    <row r="380" s="3" customFormat="true" ht="30" customHeight="true" spans="1:13">
      <c r="A380" s="22"/>
      <c r="B380" s="22"/>
      <c r="C380" s="70" t="s">
        <v>257</v>
      </c>
      <c r="D380" s="21">
        <v>101</v>
      </c>
      <c r="E380" s="21">
        <v>6384</v>
      </c>
      <c r="F380" s="21">
        <v>2622</v>
      </c>
      <c r="G380" s="21">
        <v>3220</v>
      </c>
      <c r="H380" s="21">
        <v>442</v>
      </c>
      <c r="I380" s="87">
        <v>100</v>
      </c>
      <c r="J380" s="21"/>
      <c r="K380" s="21"/>
      <c r="L380" s="21"/>
      <c r="M380" s="44"/>
    </row>
    <row r="381" s="3" customFormat="true" ht="30" customHeight="true" spans="1:13">
      <c r="A381" s="22"/>
      <c r="B381" s="22"/>
      <c r="C381" s="70" t="s">
        <v>108</v>
      </c>
      <c r="D381" s="21">
        <v>160</v>
      </c>
      <c r="E381" s="21">
        <v>7768</v>
      </c>
      <c r="F381" s="21">
        <v>2534</v>
      </c>
      <c r="G381" s="21">
        <v>4600</v>
      </c>
      <c r="H381" s="21">
        <v>534</v>
      </c>
      <c r="I381" s="87">
        <v>100</v>
      </c>
      <c r="J381" s="21"/>
      <c r="K381" s="21"/>
      <c r="L381" s="21"/>
      <c r="M381" s="44"/>
    </row>
    <row r="382" s="3" customFormat="true" ht="30" customHeight="true" spans="1:13">
      <c r="A382" s="24"/>
      <c r="B382" s="24"/>
      <c r="C382" s="70" t="s">
        <v>31</v>
      </c>
      <c r="D382" s="21">
        <v>112</v>
      </c>
      <c r="E382" s="21">
        <v>6384</v>
      </c>
      <c r="F382" s="21">
        <v>2371</v>
      </c>
      <c r="G382" s="21">
        <v>3450</v>
      </c>
      <c r="H382" s="21">
        <v>463</v>
      </c>
      <c r="I382" s="87">
        <v>100</v>
      </c>
      <c r="J382" s="21"/>
      <c r="K382" s="21"/>
      <c r="L382" s="21"/>
      <c r="M382" s="44"/>
    </row>
    <row r="383" s="3" customFormat="true" ht="22" customHeight="true" spans="1:13">
      <c r="A383" s="21">
        <v>2</v>
      </c>
      <c r="B383" s="21" t="s">
        <v>417</v>
      </c>
      <c r="C383" s="70" t="s">
        <v>418</v>
      </c>
      <c r="D383" s="21">
        <v>80</v>
      </c>
      <c r="E383" s="21">
        <v>4407</v>
      </c>
      <c r="F383" s="21">
        <v>1800</v>
      </c>
      <c r="G383" s="21">
        <v>2300</v>
      </c>
      <c r="H383" s="21">
        <v>257</v>
      </c>
      <c r="I383" s="21">
        <v>50</v>
      </c>
      <c r="J383" s="44" t="s">
        <v>419</v>
      </c>
      <c r="K383" s="44">
        <v>19172106489</v>
      </c>
      <c r="L383" s="23" t="s">
        <v>420</v>
      </c>
      <c r="M383" s="44"/>
    </row>
    <row r="384" s="3" customFormat="true" ht="22" customHeight="true" spans="1:13">
      <c r="A384" s="21"/>
      <c r="B384" s="21"/>
      <c r="C384" s="70"/>
      <c r="D384" s="21"/>
      <c r="E384" s="21"/>
      <c r="F384" s="21"/>
      <c r="G384" s="21"/>
      <c r="H384" s="21"/>
      <c r="I384" s="21"/>
      <c r="J384" s="44"/>
      <c r="K384" s="44"/>
      <c r="L384" s="44"/>
      <c r="M384" s="44"/>
    </row>
    <row r="385" s="3" customFormat="true" ht="22" customHeight="true" spans="1:13">
      <c r="A385" s="21"/>
      <c r="B385" s="21"/>
      <c r="C385" s="70" t="s">
        <v>257</v>
      </c>
      <c r="D385" s="21">
        <v>80</v>
      </c>
      <c r="E385" s="21">
        <v>4407</v>
      </c>
      <c r="F385" s="21">
        <v>1800</v>
      </c>
      <c r="G385" s="21">
        <v>2300</v>
      </c>
      <c r="H385" s="21">
        <v>257</v>
      </c>
      <c r="I385" s="21">
        <v>50</v>
      </c>
      <c r="J385" s="44"/>
      <c r="K385" s="44"/>
      <c r="L385" s="44"/>
      <c r="M385" s="44"/>
    </row>
    <row r="386" s="3" customFormat="true" ht="22" customHeight="true" spans="1:13">
      <c r="A386" s="21"/>
      <c r="B386" s="21"/>
      <c r="C386" s="70" t="s">
        <v>421</v>
      </c>
      <c r="D386" s="21">
        <v>80</v>
      </c>
      <c r="E386" s="21">
        <v>4407</v>
      </c>
      <c r="F386" s="21">
        <v>1800</v>
      </c>
      <c r="G386" s="21">
        <v>2300</v>
      </c>
      <c r="H386" s="21">
        <v>257</v>
      </c>
      <c r="I386" s="21">
        <v>50</v>
      </c>
      <c r="J386" s="44"/>
      <c r="K386" s="44"/>
      <c r="L386" s="44"/>
      <c r="M386" s="44"/>
    </row>
    <row r="387" s="3" customFormat="true" ht="22" customHeight="true" spans="1:13">
      <c r="A387" s="21"/>
      <c r="B387" s="21"/>
      <c r="C387" s="70" t="s">
        <v>422</v>
      </c>
      <c r="D387" s="21">
        <v>80</v>
      </c>
      <c r="E387" s="21">
        <v>4387</v>
      </c>
      <c r="F387" s="21">
        <v>1800</v>
      </c>
      <c r="G387" s="21">
        <v>2300</v>
      </c>
      <c r="H387" s="21">
        <v>237</v>
      </c>
      <c r="I387" s="21">
        <v>50</v>
      </c>
      <c r="J387" s="44"/>
      <c r="K387" s="44"/>
      <c r="L387" s="44"/>
      <c r="M387" s="44"/>
    </row>
    <row r="388" s="3" customFormat="true" ht="22" customHeight="true" spans="1:13">
      <c r="A388" s="21"/>
      <c r="B388" s="21"/>
      <c r="C388" s="70" t="s">
        <v>182</v>
      </c>
      <c r="D388" s="21">
        <v>80</v>
      </c>
      <c r="E388" s="21">
        <v>4407</v>
      </c>
      <c r="F388" s="21">
        <v>1800</v>
      </c>
      <c r="G388" s="21">
        <v>2300</v>
      </c>
      <c r="H388" s="21">
        <v>257</v>
      </c>
      <c r="I388" s="21">
        <v>50</v>
      </c>
      <c r="J388" s="44"/>
      <c r="K388" s="44"/>
      <c r="L388" s="44"/>
      <c r="M388" s="44"/>
    </row>
    <row r="389" s="3" customFormat="true" ht="22" customHeight="true" spans="1:13">
      <c r="A389" s="21"/>
      <c r="B389" s="21"/>
      <c r="C389" s="70" t="s">
        <v>32</v>
      </c>
      <c r="D389" s="21">
        <v>100</v>
      </c>
      <c r="E389" s="21">
        <v>5950</v>
      </c>
      <c r="F389" s="21">
        <v>2743</v>
      </c>
      <c r="G389" s="21">
        <v>2300</v>
      </c>
      <c r="H389" s="21">
        <v>857</v>
      </c>
      <c r="I389" s="21">
        <v>50</v>
      </c>
      <c r="J389" s="44"/>
      <c r="K389" s="44"/>
      <c r="L389" s="44"/>
      <c r="M389" s="44"/>
    </row>
    <row r="390" s="3" customFormat="true" ht="22" customHeight="true" spans="1:13">
      <c r="A390" s="21"/>
      <c r="B390" s="21"/>
      <c r="C390" s="70" t="s">
        <v>31</v>
      </c>
      <c r="D390" s="21">
        <v>148</v>
      </c>
      <c r="E390" s="21">
        <v>6426</v>
      </c>
      <c r="F390" s="21">
        <v>1800</v>
      </c>
      <c r="G390" s="21">
        <v>4370</v>
      </c>
      <c r="H390" s="21">
        <v>206</v>
      </c>
      <c r="I390" s="21">
        <v>50</v>
      </c>
      <c r="J390" s="44"/>
      <c r="K390" s="44"/>
      <c r="L390" s="44"/>
      <c r="M390" s="44"/>
    </row>
    <row r="391" s="3" customFormat="true" ht="22" customHeight="true" spans="1:13">
      <c r="A391" s="21"/>
      <c r="B391" s="21"/>
      <c r="C391" s="70" t="s">
        <v>423</v>
      </c>
      <c r="D391" s="21">
        <v>108</v>
      </c>
      <c r="E391" s="21">
        <v>5676</v>
      </c>
      <c r="F391" s="21">
        <v>2200</v>
      </c>
      <c r="G391" s="21">
        <v>3220</v>
      </c>
      <c r="H391" s="21">
        <v>206</v>
      </c>
      <c r="I391" s="21">
        <v>50</v>
      </c>
      <c r="J391" s="44"/>
      <c r="K391" s="44"/>
      <c r="L391" s="44"/>
      <c r="M391" s="44"/>
    </row>
    <row r="392" s="3" customFormat="true" ht="22" customHeight="true" spans="1:13">
      <c r="A392" s="21"/>
      <c r="B392" s="21"/>
      <c r="C392" s="70" t="s">
        <v>377</v>
      </c>
      <c r="D392" s="21">
        <v>104</v>
      </c>
      <c r="E392" s="21">
        <v>4846</v>
      </c>
      <c r="F392" s="21">
        <v>1600</v>
      </c>
      <c r="G392" s="21">
        <v>2990</v>
      </c>
      <c r="H392" s="21">
        <v>206</v>
      </c>
      <c r="I392" s="21">
        <v>50</v>
      </c>
      <c r="J392" s="44"/>
      <c r="K392" s="44"/>
      <c r="L392" s="44"/>
      <c r="M392" s="44"/>
    </row>
    <row r="393" s="3" customFormat="true" ht="22" customHeight="true" spans="1:13">
      <c r="A393" s="21"/>
      <c r="B393" s="21"/>
      <c r="C393" s="70" t="s">
        <v>416</v>
      </c>
      <c r="D393" s="21">
        <v>80</v>
      </c>
      <c r="E393" s="21">
        <v>3756</v>
      </c>
      <c r="F393" s="21">
        <v>1200</v>
      </c>
      <c r="G393" s="21">
        <v>2300</v>
      </c>
      <c r="H393" s="21">
        <v>206</v>
      </c>
      <c r="I393" s="21">
        <v>50</v>
      </c>
      <c r="J393" s="44"/>
      <c r="K393" s="44"/>
      <c r="L393" s="44"/>
      <c r="M393" s="44"/>
    </row>
    <row r="394" s="3" customFormat="true" ht="22" customHeight="true" spans="1:13">
      <c r="A394" s="21"/>
      <c r="B394" s="21"/>
      <c r="C394" s="70" t="s">
        <v>424</v>
      </c>
      <c r="D394" s="21">
        <v>100</v>
      </c>
      <c r="E394" s="21">
        <v>5950</v>
      </c>
      <c r="F394" s="21">
        <v>2743</v>
      </c>
      <c r="G394" s="21">
        <v>2300</v>
      </c>
      <c r="H394" s="21">
        <v>857</v>
      </c>
      <c r="I394" s="21">
        <v>50</v>
      </c>
      <c r="J394" s="44"/>
      <c r="K394" s="44"/>
      <c r="L394" s="44"/>
      <c r="M394" s="44"/>
    </row>
    <row r="395" s="3" customFormat="true" ht="22" customHeight="true" spans="1:13">
      <c r="A395" s="21"/>
      <c r="B395" s="21"/>
      <c r="C395" s="70" t="s">
        <v>23</v>
      </c>
      <c r="D395" s="21">
        <v>100</v>
      </c>
      <c r="E395" s="21">
        <v>5712</v>
      </c>
      <c r="F395" s="21">
        <v>2500</v>
      </c>
      <c r="G395" s="21">
        <v>2875</v>
      </c>
      <c r="H395" s="21">
        <v>287</v>
      </c>
      <c r="I395" s="21">
        <v>50</v>
      </c>
      <c r="J395" s="44"/>
      <c r="K395" s="44"/>
      <c r="L395" s="44"/>
      <c r="M395" s="44"/>
    </row>
    <row r="396" s="3" customFormat="true" ht="22" customHeight="true" spans="1:13">
      <c r="A396" s="21"/>
      <c r="B396" s="21"/>
      <c r="C396" s="70" t="s">
        <v>425</v>
      </c>
      <c r="D396" s="21">
        <v>40</v>
      </c>
      <c r="E396" s="21">
        <v>3000</v>
      </c>
      <c r="F396" s="21">
        <v>1500</v>
      </c>
      <c r="G396" s="21">
        <v>1150</v>
      </c>
      <c r="H396" s="21">
        <v>300</v>
      </c>
      <c r="I396" s="21">
        <v>50</v>
      </c>
      <c r="J396" s="44"/>
      <c r="K396" s="44"/>
      <c r="L396" s="44"/>
      <c r="M396" s="44"/>
    </row>
    <row r="397" s="3" customFormat="true" ht="22" customHeight="true" spans="1:13">
      <c r="A397" s="21"/>
      <c r="B397" s="21"/>
      <c r="C397" s="70" t="s">
        <v>426</v>
      </c>
      <c r="D397" s="21">
        <v>100</v>
      </c>
      <c r="E397" s="21">
        <v>5950</v>
      </c>
      <c r="F397" s="21">
        <v>2743</v>
      </c>
      <c r="G397" s="21">
        <v>2300</v>
      </c>
      <c r="H397" s="21">
        <v>857</v>
      </c>
      <c r="I397" s="21">
        <v>50</v>
      </c>
      <c r="J397" s="44"/>
      <c r="K397" s="44"/>
      <c r="L397" s="44"/>
      <c r="M397" s="44"/>
    </row>
    <row r="398" s="3" customFormat="true" ht="22" customHeight="true" spans="1:13">
      <c r="A398" s="21"/>
      <c r="B398" s="21"/>
      <c r="C398" s="70" t="s">
        <v>427</v>
      </c>
      <c r="D398" s="21">
        <v>100</v>
      </c>
      <c r="E398" s="21">
        <v>5672</v>
      </c>
      <c r="F398" s="21">
        <v>2500</v>
      </c>
      <c r="G398" s="21">
        <v>2875</v>
      </c>
      <c r="H398" s="21">
        <v>247</v>
      </c>
      <c r="I398" s="21">
        <v>50</v>
      </c>
      <c r="J398" s="44"/>
      <c r="K398" s="44"/>
      <c r="L398" s="44"/>
      <c r="M398" s="44"/>
    </row>
    <row r="399" s="3" customFormat="true" ht="22" customHeight="true" spans="1:13">
      <c r="A399" s="21"/>
      <c r="B399" s="21"/>
      <c r="C399" s="70" t="s">
        <v>36</v>
      </c>
      <c r="D399" s="21">
        <v>100</v>
      </c>
      <c r="E399" s="21">
        <v>5712</v>
      </c>
      <c r="F399" s="21">
        <v>2500</v>
      </c>
      <c r="G399" s="21">
        <v>2875</v>
      </c>
      <c r="H399" s="21">
        <v>287</v>
      </c>
      <c r="I399" s="21">
        <v>50</v>
      </c>
      <c r="J399" s="44"/>
      <c r="K399" s="44"/>
      <c r="L399" s="44"/>
      <c r="M399" s="44"/>
    </row>
    <row r="400" s="3" customFormat="true" ht="22" customHeight="true" spans="1:13">
      <c r="A400" s="21"/>
      <c r="B400" s="21"/>
      <c r="C400" s="70" t="s">
        <v>183</v>
      </c>
      <c r="D400" s="21">
        <v>100</v>
      </c>
      <c r="E400" s="21">
        <v>5732</v>
      </c>
      <c r="F400" s="21">
        <v>2500</v>
      </c>
      <c r="G400" s="21">
        <v>2875</v>
      </c>
      <c r="H400" s="21">
        <v>307</v>
      </c>
      <c r="I400" s="21">
        <v>50</v>
      </c>
      <c r="J400" s="44"/>
      <c r="K400" s="44"/>
      <c r="L400" s="44"/>
      <c r="M400" s="44"/>
    </row>
    <row r="401" s="3" customFormat="true" ht="22" customHeight="true" spans="1:13">
      <c r="A401" s="21"/>
      <c r="B401" s="21"/>
      <c r="C401" s="70" t="s">
        <v>103</v>
      </c>
      <c r="D401" s="21">
        <v>100</v>
      </c>
      <c r="E401" s="21">
        <v>5732</v>
      </c>
      <c r="F401" s="21">
        <v>2500</v>
      </c>
      <c r="G401" s="21">
        <v>2875</v>
      </c>
      <c r="H401" s="21">
        <v>307</v>
      </c>
      <c r="I401" s="21">
        <v>50</v>
      </c>
      <c r="J401" s="44"/>
      <c r="K401" s="44"/>
      <c r="L401" s="44"/>
      <c r="M401" s="44"/>
    </row>
    <row r="402" s="3" customFormat="true" ht="22" customHeight="true" spans="1:13">
      <c r="A402" s="21"/>
      <c r="B402" s="21"/>
      <c r="C402" s="70" t="s">
        <v>428</v>
      </c>
      <c r="D402" s="21">
        <v>100</v>
      </c>
      <c r="E402" s="21">
        <v>5672</v>
      </c>
      <c r="F402" s="21">
        <v>2500</v>
      </c>
      <c r="G402" s="21">
        <v>2875</v>
      </c>
      <c r="H402" s="21">
        <v>247</v>
      </c>
      <c r="I402" s="21">
        <v>50</v>
      </c>
      <c r="J402" s="44"/>
      <c r="K402" s="44"/>
      <c r="L402" s="44"/>
      <c r="M402" s="44"/>
    </row>
    <row r="403" s="3" customFormat="true" ht="22" customHeight="true" spans="1:13">
      <c r="A403" s="21"/>
      <c r="B403" s="21"/>
      <c r="C403" s="70" t="s">
        <v>19</v>
      </c>
      <c r="D403" s="21">
        <v>100</v>
      </c>
      <c r="E403" s="21">
        <v>4910</v>
      </c>
      <c r="F403" s="21">
        <v>1800</v>
      </c>
      <c r="G403" s="21">
        <v>2875</v>
      </c>
      <c r="H403" s="21">
        <v>185</v>
      </c>
      <c r="I403" s="21">
        <v>50</v>
      </c>
      <c r="J403" s="44"/>
      <c r="K403" s="44"/>
      <c r="L403" s="44"/>
      <c r="M403" s="44"/>
    </row>
    <row r="404" s="3" customFormat="true" ht="22" customHeight="true" spans="1:13">
      <c r="A404" s="21"/>
      <c r="B404" s="21"/>
      <c r="C404" s="70" t="s">
        <v>429</v>
      </c>
      <c r="D404" s="21">
        <v>100</v>
      </c>
      <c r="E404" s="21">
        <v>4910</v>
      </c>
      <c r="F404" s="21">
        <v>1800</v>
      </c>
      <c r="G404" s="21">
        <v>2875</v>
      </c>
      <c r="H404" s="21">
        <v>185</v>
      </c>
      <c r="I404" s="21">
        <v>50</v>
      </c>
      <c r="J404" s="44"/>
      <c r="K404" s="44"/>
      <c r="L404" s="44"/>
      <c r="M404" s="44"/>
    </row>
    <row r="405" s="3" customFormat="true" ht="22" customHeight="true" spans="1:13">
      <c r="A405" s="21"/>
      <c r="B405" s="21"/>
      <c r="C405" s="70" t="s">
        <v>430</v>
      </c>
      <c r="D405" s="21">
        <v>100</v>
      </c>
      <c r="E405" s="21">
        <v>4910</v>
      </c>
      <c r="F405" s="21">
        <v>1800</v>
      </c>
      <c r="G405" s="21">
        <v>2875</v>
      </c>
      <c r="H405" s="21">
        <v>185</v>
      </c>
      <c r="I405" s="21">
        <v>50</v>
      </c>
      <c r="J405" s="44"/>
      <c r="K405" s="44"/>
      <c r="L405" s="44"/>
      <c r="M405" s="44"/>
    </row>
    <row r="406" s="3" customFormat="true" ht="22" customHeight="true" spans="1:13">
      <c r="A406" s="21"/>
      <c r="B406" s="21"/>
      <c r="C406" s="70" t="s">
        <v>431</v>
      </c>
      <c r="D406" s="21">
        <v>100</v>
      </c>
      <c r="E406" s="21">
        <v>4910</v>
      </c>
      <c r="F406" s="21">
        <v>1800</v>
      </c>
      <c r="G406" s="21">
        <v>2875</v>
      </c>
      <c r="H406" s="21">
        <v>185</v>
      </c>
      <c r="I406" s="21">
        <v>50</v>
      </c>
      <c r="J406" s="44"/>
      <c r="K406" s="44"/>
      <c r="L406" s="44"/>
      <c r="M406" s="44"/>
    </row>
    <row r="407" s="3" customFormat="true" ht="51" customHeight="true" spans="1:13">
      <c r="A407" s="21">
        <v>3</v>
      </c>
      <c r="B407" s="21" t="s">
        <v>432</v>
      </c>
      <c r="C407" s="70" t="s">
        <v>203</v>
      </c>
      <c r="D407" s="21">
        <v>62</v>
      </c>
      <c r="E407" s="21">
        <v>3980</v>
      </c>
      <c r="F407" s="21">
        <v>3930</v>
      </c>
      <c r="G407" s="21">
        <v>0</v>
      </c>
      <c r="H407" s="21">
        <v>0</v>
      </c>
      <c r="I407" s="21">
        <v>50</v>
      </c>
      <c r="J407" s="21" t="s">
        <v>433</v>
      </c>
      <c r="K407" s="21">
        <v>13657748287</v>
      </c>
      <c r="L407" s="70" t="s">
        <v>434</v>
      </c>
      <c r="M407" s="44"/>
    </row>
    <row r="408" s="3" customFormat="true" ht="25" customHeight="true" spans="1:13">
      <c r="A408" s="21">
        <v>4</v>
      </c>
      <c r="B408" s="21" t="s">
        <v>435</v>
      </c>
      <c r="C408" s="70" t="s">
        <v>203</v>
      </c>
      <c r="D408" s="21">
        <v>62</v>
      </c>
      <c r="E408" s="21">
        <v>3980</v>
      </c>
      <c r="F408" s="21">
        <v>3930</v>
      </c>
      <c r="G408" s="21">
        <v>0</v>
      </c>
      <c r="H408" s="21">
        <v>0</v>
      </c>
      <c r="I408" s="21">
        <v>50</v>
      </c>
      <c r="J408" s="44" t="s">
        <v>436</v>
      </c>
      <c r="K408" s="44">
        <v>13977488387</v>
      </c>
      <c r="L408" s="23" t="s">
        <v>437</v>
      </c>
      <c r="M408" s="44"/>
    </row>
    <row r="409" s="3" customFormat="true" ht="25" customHeight="true" spans="1:13">
      <c r="A409" s="21"/>
      <c r="B409" s="21"/>
      <c r="C409" s="70" t="s">
        <v>206</v>
      </c>
      <c r="D409" s="21">
        <v>58</v>
      </c>
      <c r="E409" s="21">
        <v>4180</v>
      </c>
      <c r="F409" s="21">
        <v>4130</v>
      </c>
      <c r="G409" s="21">
        <v>0</v>
      </c>
      <c r="H409" s="21">
        <v>0</v>
      </c>
      <c r="I409" s="21">
        <v>50</v>
      </c>
      <c r="J409" s="44"/>
      <c r="K409" s="44"/>
      <c r="L409" s="44"/>
      <c r="M409" s="44"/>
    </row>
    <row r="410" s="3" customFormat="true" ht="25" customHeight="true" spans="1:13">
      <c r="A410" s="21">
        <v>5</v>
      </c>
      <c r="B410" s="21" t="s">
        <v>438</v>
      </c>
      <c r="C410" s="70" t="s">
        <v>439</v>
      </c>
      <c r="D410" s="21">
        <v>183</v>
      </c>
      <c r="E410" s="21">
        <v>8800</v>
      </c>
      <c r="F410" s="21">
        <v>8700</v>
      </c>
      <c r="G410" s="21">
        <v>0</v>
      </c>
      <c r="H410" s="21">
        <v>0</v>
      </c>
      <c r="I410" s="21">
        <v>100</v>
      </c>
      <c r="J410" s="44" t="s">
        <v>440</v>
      </c>
      <c r="K410" s="44">
        <v>18977406222</v>
      </c>
      <c r="L410" s="23" t="s">
        <v>441</v>
      </c>
      <c r="M410" s="44"/>
    </row>
    <row r="411" s="3" customFormat="true" ht="25" customHeight="true" spans="1:13">
      <c r="A411" s="21"/>
      <c r="B411" s="21"/>
      <c r="C411" s="70"/>
      <c r="D411" s="21"/>
      <c r="E411" s="21"/>
      <c r="F411" s="21"/>
      <c r="G411" s="21"/>
      <c r="H411" s="21"/>
      <c r="I411" s="21"/>
      <c r="J411" s="44"/>
      <c r="K411" s="44"/>
      <c r="L411" s="44"/>
      <c r="M411" s="44"/>
    </row>
    <row r="412" s="3" customFormat="true" ht="25" customHeight="true" spans="1:13">
      <c r="A412" s="21"/>
      <c r="B412" s="21"/>
      <c r="C412" s="70" t="s">
        <v>442</v>
      </c>
      <c r="D412" s="21">
        <v>125</v>
      </c>
      <c r="E412" s="21">
        <v>4500</v>
      </c>
      <c r="F412" s="21">
        <v>4400</v>
      </c>
      <c r="G412" s="21">
        <v>0</v>
      </c>
      <c r="H412" s="21">
        <v>0</v>
      </c>
      <c r="I412" s="21">
        <v>100</v>
      </c>
      <c r="J412" s="44"/>
      <c r="K412" s="44"/>
      <c r="L412" s="44"/>
      <c r="M412" s="44"/>
    </row>
    <row r="413" s="3" customFormat="true" ht="25" customHeight="true" spans="1:13">
      <c r="A413" s="21"/>
      <c r="B413" s="21"/>
      <c r="C413" s="70" t="s">
        <v>443</v>
      </c>
      <c r="D413" s="21">
        <v>60</v>
      </c>
      <c r="E413" s="21">
        <v>2500</v>
      </c>
      <c r="F413" s="21">
        <v>2400</v>
      </c>
      <c r="G413" s="21">
        <v>0</v>
      </c>
      <c r="H413" s="21">
        <v>0</v>
      </c>
      <c r="I413" s="21">
        <v>100</v>
      </c>
      <c r="J413" s="44"/>
      <c r="K413" s="44"/>
      <c r="L413" s="44"/>
      <c r="M413" s="44"/>
    </row>
    <row r="414" s="3" customFormat="true" ht="25" customHeight="true" spans="1:13">
      <c r="A414" s="21"/>
      <c r="B414" s="21"/>
      <c r="C414" s="70" t="s">
        <v>444</v>
      </c>
      <c r="D414" s="21">
        <v>105</v>
      </c>
      <c r="E414" s="21">
        <v>4500</v>
      </c>
      <c r="F414" s="21">
        <v>4400</v>
      </c>
      <c r="G414" s="21">
        <v>0</v>
      </c>
      <c r="H414" s="21">
        <v>0</v>
      </c>
      <c r="I414" s="21">
        <v>100</v>
      </c>
      <c r="J414" s="44"/>
      <c r="K414" s="44"/>
      <c r="L414" s="44"/>
      <c r="M414" s="44"/>
    </row>
    <row r="415" s="3" customFormat="true" customHeight="true" spans="1:13">
      <c r="A415" s="86" t="s">
        <v>445</v>
      </c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8"/>
    </row>
    <row r="416" s="3" customFormat="true" ht="46" customHeight="true" spans="1:13">
      <c r="A416" s="30">
        <v>1</v>
      </c>
      <c r="B416" s="30" t="s">
        <v>446</v>
      </c>
      <c r="C416" s="80" t="s">
        <v>447</v>
      </c>
      <c r="D416" s="30">
        <v>120</v>
      </c>
      <c r="E416" s="30">
        <f t="shared" ref="E416:E428" si="17">SUM(F416:I416)</f>
        <v>5627</v>
      </c>
      <c r="F416" s="30">
        <v>1800</v>
      </c>
      <c r="G416" s="30">
        <f>D416/8*230</f>
        <v>3450</v>
      </c>
      <c r="H416" s="30">
        <v>327</v>
      </c>
      <c r="I416" s="30">
        <v>50</v>
      </c>
      <c r="J416" s="30" t="s">
        <v>448</v>
      </c>
      <c r="K416" s="30">
        <v>18178586030</v>
      </c>
      <c r="L416" s="30" t="s">
        <v>449</v>
      </c>
      <c r="M416" s="30"/>
    </row>
    <row r="417" s="3" customFormat="true" ht="40" customHeight="true" spans="1:13">
      <c r="A417" s="30">
        <v>2</v>
      </c>
      <c r="B417" s="30" t="s">
        <v>450</v>
      </c>
      <c r="C417" s="80" t="s">
        <v>36</v>
      </c>
      <c r="D417" s="30">
        <v>64</v>
      </c>
      <c r="E417" s="30">
        <f t="shared" si="17"/>
        <v>4717</v>
      </c>
      <c r="F417" s="30">
        <v>2500</v>
      </c>
      <c r="G417" s="30">
        <f>D417/8*230</f>
        <v>1840</v>
      </c>
      <c r="H417" s="30">
        <v>327</v>
      </c>
      <c r="I417" s="30">
        <v>50</v>
      </c>
      <c r="J417" s="30" t="s">
        <v>451</v>
      </c>
      <c r="K417" s="30">
        <v>18172088379</v>
      </c>
      <c r="L417" s="53" t="s">
        <v>452</v>
      </c>
      <c r="M417" s="30"/>
    </row>
    <row r="418" s="3" customFormat="true" ht="42" customHeight="true" spans="1:13">
      <c r="A418" s="30">
        <v>3</v>
      </c>
      <c r="B418" s="30" t="s">
        <v>453</v>
      </c>
      <c r="C418" s="80" t="s">
        <v>454</v>
      </c>
      <c r="D418" s="30">
        <v>72</v>
      </c>
      <c r="E418" s="30">
        <f t="shared" si="17"/>
        <v>4500</v>
      </c>
      <c r="F418" s="30">
        <v>3050</v>
      </c>
      <c r="G418" s="30">
        <v>0</v>
      </c>
      <c r="H418" s="30">
        <v>1400</v>
      </c>
      <c r="I418" s="30">
        <v>50</v>
      </c>
      <c r="J418" s="30" t="s">
        <v>455</v>
      </c>
      <c r="K418" s="30">
        <v>13123455023</v>
      </c>
      <c r="L418" s="30" t="s">
        <v>456</v>
      </c>
      <c r="M418" s="30"/>
    </row>
    <row r="419" s="3" customFormat="true" ht="42" customHeight="true" spans="1:13">
      <c r="A419" s="30"/>
      <c r="B419" s="30"/>
      <c r="C419" s="80" t="s">
        <v>457</v>
      </c>
      <c r="D419" s="89">
        <v>114</v>
      </c>
      <c r="E419" s="30">
        <f t="shared" si="17"/>
        <v>5000</v>
      </c>
      <c r="F419" s="89">
        <v>2830</v>
      </c>
      <c r="G419" s="30">
        <v>0</v>
      </c>
      <c r="H419" s="89">
        <v>2120</v>
      </c>
      <c r="I419" s="30">
        <v>50</v>
      </c>
      <c r="J419" s="30"/>
      <c r="K419" s="30"/>
      <c r="L419" s="30"/>
      <c r="M419" s="30"/>
    </row>
    <row r="420" s="3" customFormat="true" ht="42" customHeight="true" spans="1:13">
      <c r="A420" s="30"/>
      <c r="B420" s="30"/>
      <c r="C420" s="80" t="s">
        <v>458</v>
      </c>
      <c r="D420" s="89">
        <v>114</v>
      </c>
      <c r="E420" s="30">
        <f t="shared" si="17"/>
        <v>5000</v>
      </c>
      <c r="F420" s="89">
        <v>2830</v>
      </c>
      <c r="G420" s="30">
        <v>0</v>
      </c>
      <c r="H420" s="89">
        <v>2120</v>
      </c>
      <c r="I420" s="30">
        <v>50</v>
      </c>
      <c r="J420" s="30"/>
      <c r="K420" s="30"/>
      <c r="L420" s="30"/>
      <c r="M420" s="30"/>
    </row>
    <row r="421" s="3" customFormat="true" ht="42" customHeight="true" spans="1:13">
      <c r="A421" s="30"/>
      <c r="B421" s="30"/>
      <c r="C421" s="80" t="s">
        <v>459</v>
      </c>
      <c r="D421" s="89">
        <v>118</v>
      </c>
      <c r="E421" s="30">
        <f t="shared" si="17"/>
        <v>5000</v>
      </c>
      <c r="F421" s="89">
        <v>2830</v>
      </c>
      <c r="G421" s="30">
        <v>0</v>
      </c>
      <c r="H421" s="89">
        <v>2120</v>
      </c>
      <c r="I421" s="30">
        <v>50</v>
      </c>
      <c r="J421" s="30"/>
      <c r="K421" s="30"/>
      <c r="L421" s="30"/>
      <c r="M421" s="30"/>
    </row>
    <row r="422" s="3" customFormat="true" ht="42" customHeight="true" spans="1:13">
      <c r="A422" s="30">
        <v>4</v>
      </c>
      <c r="B422" s="30" t="s">
        <v>460</v>
      </c>
      <c r="C422" s="80" t="s">
        <v>107</v>
      </c>
      <c r="D422" s="30">
        <v>28</v>
      </c>
      <c r="E422" s="30">
        <f t="shared" si="17"/>
        <v>1840</v>
      </c>
      <c r="F422" s="30">
        <v>800</v>
      </c>
      <c r="G422" s="30">
        <f>D422/8*230</f>
        <v>805</v>
      </c>
      <c r="H422" s="30">
        <v>185</v>
      </c>
      <c r="I422" s="30">
        <v>50</v>
      </c>
      <c r="J422" s="30" t="s">
        <v>461</v>
      </c>
      <c r="K422" s="30">
        <v>18977586504</v>
      </c>
      <c r="L422" s="30" t="s">
        <v>462</v>
      </c>
      <c r="M422" s="30"/>
    </row>
    <row r="423" s="3" customFormat="true" ht="42" customHeight="true" spans="1:13">
      <c r="A423" s="30"/>
      <c r="B423" s="30"/>
      <c r="C423" s="80" t="s">
        <v>19</v>
      </c>
      <c r="D423" s="89">
        <v>28</v>
      </c>
      <c r="E423" s="30">
        <f t="shared" si="17"/>
        <v>1840</v>
      </c>
      <c r="F423" s="30">
        <v>800</v>
      </c>
      <c r="G423" s="30">
        <f>D423/8*230</f>
        <v>805</v>
      </c>
      <c r="H423" s="30">
        <v>185</v>
      </c>
      <c r="I423" s="30">
        <v>50</v>
      </c>
      <c r="J423" s="30"/>
      <c r="K423" s="30"/>
      <c r="L423" s="30"/>
      <c r="M423" s="30"/>
    </row>
    <row r="424" s="3" customFormat="true" ht="42" customHeight="true" spans="1:13">
      <c r="A424" s="30">
        <v>5</v>
      </c>
      <c r="B424" s="30" t="s">
        <v>463</v>
      </c>
      <c r="C424" s="80" t="s">
        <v>288</v>
      </c>
      <c r="D424" s="89">
        <v>125</v>
      </c>
      <c r="E424" s="30">
        <f t="shared" si="17"/>
        <v>5000</v>
      </c>
      <c r="F424" s="89">
        <v>2830</v>
      </c>
      <c r="G424" s="30">
        <v>0</v>
      </c>
      <c r="H424" s="89">
        <v>2120</v>
      </c>
      <c r="I424" s="30">
        <v>50</v>
      </c>
      <c r="J424" s="30" t="s">
        <v>464</v>
      </c>
      <c r="K424" s="30">
        <v>18007750625</v>
      </c>
      <c r="L424" s="30" t="s">
        <v>465</v>
      </c>
      <c r="M424" s="30"/>
    </row>
    <row r="425" s="3" customFormat="true" ht="42" customHeight="true" spans="1:13">
      <c r="A425" s="30"/>
      <c r="B425" s="30"/>
      <c r="C425" s="80" t="s">
        <v>466</v>
      </c>
      <c r="D425" s="30">
        <v>62</v>
      </c>
      <c r="E425" s="30">
        <f t="shared" si="17"/>
        <v>4500</v>
      </c>
      <c r="F425" s="30">
        <v>3050</v>
      </c>
      <c r="G425" s="30">
        <v>0</v>
      </c>
      <c r="H425" s="30">
        <v>1400</v>
      </c>
      <c r="I425" s="30">
        <v>50</v>
      </c>
      <c r="J425" s="30"/>
      <c r="K425" s="30"/>
      <c r="L425" s="30"/>
      <c r="M425" s="30"/>
    </row>
    <row r="426" s="3" customFormat="true" ht="42" customHeight="true" spans="1:13">
      <c r="A426" s="30"/>
      <c r="B426" s="30"/>
      <c r="C426" s="80" t="s">
        <v>467</v>
      </c>
      <c r="D426" s="30">
        <v>48</v>
      </c>
      <c r="E426" s="30">
        <f t="shared" si="17"/>
        <v>750</v>
      </c>
      <c r="F426" s="89">
        <v>470</v>
      </c>
      <c r="G426" s="30">
        <v>0</v>
      </c>
      <c r="H426" s="89">
        <v>230</v>
      </c>
      <c r="I426" s="30">
        <v>50</v>
      </c>
      <c r="J426" s="30"/>
      <c r="K426" s="30"/>
      <c r="L426" s="30"/>
      <c r="M426" s="30"/>
    </row>
    <row r="427" s="3" customFormat="true" ht="42" customHeight="true" spans="1:13">
      <c r="A427" s="30">
        <v>6</v>
      </c>
      <c r="B427" s="30" t="s">
        <v>468</v>
      </c>
      <c r="C427" s="80" t="s">
        <v>288</v>
      </c>
      <c r="D427" s="89">
        <v>125</v>
      </c>
      <c r="E427" s="30">
        <f t="shared" si="17"/>
        <v>5000</v>
      </c>
      <c r="F427" s="89">
        <v>2830</v>
      </c>
      <c r="G427" s="30">
        <v>0</v>
      </c>
      <c r="H427" s="89">
        <v>2120</v>
      </c>
      <c r="I427" s="30">
        <v>50</v>
      </c>
      <c r="J427" s="30" t="s">
        <v>469</v>
      </c>
      <c r="K427" s="30">
        <v>18897657267</v>
      </c>
      <c r="L427" s="30" t="s">
        <v>470</v>
      </c>
      <c r="M427" s="30"/>
    </row>
    <row r="428" s="3" customFormat="true" ht="42" customHeight="true" spans="1:13">
      <c r="A428" s="30"/>
      <c r="B428" s="30"/>
      <c r="C428" s="80" t="s">
        <v>203</v>
      </c>
      <c r="D428" s="30">
        <v>62</v>
      </c>
      <c r="E428" s="30">
        <f t="shared" si="17"/>
        <v>4500</v>
      </c>
      <c r="F428" s="30">
        <v>3050</v>
      </c>
      <c r="G428" s="30">
        <v>0</v>
      </c>
      <c r="H428" s="30">
        <v>1400</v>
      </c>
      <c r="I428" s="30">
        <v>50</v>
      </c>
      <c r="J428" s="30"/>
      <c r="K428" s="30"/>
      <c r="L428" s="30"/>
      <c r="M428" s="30"/>
    </row>
    <row r="429" s="3" customFormat="true" ht="42" customHeight="true" spans="1:13">
      <c r="A429" s="23">
        <v>7</v>
      </c>
      <c r="B429" s="23" t="s">
        <v>471</v>
      </c>
      <c r="C429" s="74" t="s">
        <v>98</v>
      </c>
      <c r="D429" s="90">
        <v>48</v>
      </c>
      <c r="E429" s="23">
        <f t="shared" ref="E429:E431" si="18">F429+G429+H429+I429</f>
        <v>3507</v>
      </c>
      <c r="F429" s="90">
        <v>1800</v>
      </c>
      <c r="G429" s="23">
        <f t="shared" ref="G429:G431" si="19">D429/8*230</f>
        <v>1380</v>
      </c>
      <c r="H429" s="90">
        <v>277</v>
      </c>
      <c r="I429" s="23">
        <v>50</v>
      </c>
      <c r="J429" s="23" t="s">
        <v>472</v>
      </c>
      <c r="K429" s="23">
        <v>18977992088</v>
      </c>
      <c r="L429" s="23" t="s">
        <v>473</v>
      </c>
      <c r="M429" s="23"/>
    </row>
    <row r="430" s="3" customFormat="true" ht="42" customHeight="true" spans="1:13">
      <c r="A430" s="23"/>
      <c r="B430" s="23"/>
      <c r="C430" s="74" t="s">
        <v>32</v>
      </c>
      <c r="D430" s="90">
        <v>48</v>
      </c>
      <c r="E430" s="23">
        <f t="shared" si="18"/>
        <v>3507</v>
      </c>
      <c r="F430" s="90">
        <v>1800</v>
      </c>
      <c r="G430" s="23">
        <f t="shared" si="19"/>
        <v>1380</v>
      </c>
      <c r="H430" s="90">
        <v>277</v>
      </c>
      <c r="I430" s="23">
        <v>50</v>
      </c>
      <c r="J430" s="23"/>
      <c r="K430" s="23"/>
      <c r="L430" s="23"/>
      <c r="M430" s="23"/>
    </row>
    <row r="431" s="3" customFormat="true" ht="42" customHeight="true" spans="1:13">
      <c r="A431" s="23"/>
      <c r="B431" s="23"/>
      <c r="C431" s="74" t="s">
        <v>474</v>
      </c>
      <c r="D431" s="90">
        <v>48</v>
      </c>
      <c r="E431" s="23">
        <f t="shared" si="18"/>
        <v>3507</v>
      </c>
      <c r="F431" s="90">
        <v>1800</v>
      </c>
      <c r="G431" s="23">
        <f t="shared" si="19"/>
        <v>1380</v>
      </c>
      <c r="H431" s="90">
        <v>277</v>
      </c>
      <c r="I431" s="23">
        <v>50</v>
      </c>
      <c r="J431" s="23"/>
      <c r="K431" s="23"/>
      <c r="L431" s="23"/>
      <c r="M431" s="23"/>
    </row>
    <row r="432" s="3" customFormat="true" ht="42" customHeight="true" spans="1:13">
      <c r="A432" s="30">
        <v>8</v>
      </c>
      <c r="B432" s="30" t="s">
        <v>475</v>
      </c>
      <c r="C432" s="80" t="s">
        <v>32</v>
      </c>
      <c r="D432" s="30">
        <v>48</v>
      </c>
      <c r="E432" s="30">
        <f t="shared" ref="E432:E436" si="20">F432+G432+H432+I432</f>
        <v>3507</v>
      </c>
      <c r="F432" s="30">
        <v>1800</v>
      </c>
      <c r="G432" s="30">
        <f t="shared" ref="G432:G436" si="21">D432/8*230</f>
        <v>1380</v>
      </c>
      <c r="H432" s="30">
        <v>277</v>
      </c>
      <c r="I432" s="30">
        <v>50</v>
      </c>
      <c r="J432" s="30" t="s">
        <v>476</v>
      </c>
      <c r="K432" s="30">
        <v>18269668682</v>
      </c>
      <c r="L432" s="30" t="s">
        <v>477</v>
      </c>
      <c r="M432" s="30"/>
    </row>
    <row r="433" s="3" customFormat="true" ht="42" customHeight="true" spans="1:13">
      <c r="A433" s="30"/>
      <c r="B433" s="30"/>
      <c r="C433" s="80" t="s">
        <v>198</v>
      </c>
      <c r="D433" s="30">
        <v>48</v>
      </c>
      <c r="E433" s="30">
        <f t="shared" si="20"/>
        <v>3507</v>
      </c>
      <c r="F433" s="89">
        <v>1800</v>
      </c>
      <c r="G433" s="30">
        <f t="shared" si="21"/>
        <v>1380</v>
      </c>
      <c r="H433" s="89">
        <v>277</v>
      </c>
      <c r="I433" s="30">
        <v>50</v>
      </c>
      <c r="J433" s="30"/>
      <c r="K433" s="30"/>
      <c r="L433" s="30"/>
      <c r="M433" s="30"/>
    </row>
    <row r="434" s="3" customFormat="true" ht="42" customHeight="true" spans="1:13">
      <c r="A434" s="30"/>
      <c r="B434" s="30"/>
      <c r="C434" s="80" t="s">
        <v>308</v>
      </c>
      <c r="D434" s="30">
        <v>28</v>
      </c>
      <c r="E434" s="30">
        <f t="shared" si="20"/>
        <v>1840</v>
      </c>
      <c r="F434" s="89">
        <v>800</v>
      </c>
      <c r="G434" s="30">
        <f t="shared" si="21"/>
        <v>805</v>
      </c>
      <c r="H434" s="89">
        <v>185</v>
      </c>
      <c r="I434" s="30">
        <v>50</v>
      </c>
      <c r="J434" s="30"/>
      <c r="K434" s="30"/>
      <c r="L434" s="30"/>
      <c r="M434" s="30"/>
    </row>
    <row r="435" s="3" customFormat="true" ht="42" customHeight="true" spans="1:13">
      <c r="A435" s="30"/>
      <c r="B435" s="30"/>
      <c r="C435" s="80" t="s">
        <v>108</v>
      </c>
      <c r="D435" s="30">
        <v>48</v>
      </c>
      <c r="E435" s="30">
        <f t="shared" si="20"/>
        <v>3507</v>
      </c>
      <c r="F435" s="89">
        <v>1800</v>
      </c>
      <c r="G435" s="30">
        <f t="shared" si="21"/>
        <v>1380</v>
      </c>
      <c r="H435" s="89">
        <v>277</v>
      </c>
      <c r="I435" s="30">
        <v>50</v>
      </c>
      <c r="J435" s="30"/>
      <c r="K435" s="30"/>
      <c r="L435" s="30"/>
      <c r="M435" s="30"/>
    </row>
    <row r="436" s="3" customFormat="true" ht="42" customHeight="true" spans="1:13">
      <c r="A436" s="30"/>
      <c r="B436" s="30"/>
      <c r="C436" s="80" t="s">
        <v>98</v>
      </c>
      <c r="D436" s="30">
        <v>48</v>
      </c>
      <c r="E436" s="30">
        <f t="shared" si="20"/>
        <v>3507</v>
      </c>
      <c r="F436" s="89">
        <v>1800</v>
      </c>
      <c r="G436" s="30">
        <f t="shared" si="21"/>
        <v>1380</v>
      </c>
      <c r="H436" s="89">
        <v>277</v>
      </c>
      <c r="I436" s="30">
        <v>50</v>
      </c>
      <c r="J436" s="30"/>
      <c r="K436" s="30"/>
      <c r="L436" s="30"/>
      <c r="M436" s="30"/>
    </row>
    <row r="437" s="3" customFormat="true" ht="42" customHeight="true" spans="1:13">
      <c r="A437" s="30">
        <v>9</v>
      </c>
      <c r="B437" s="30" t="s">
        <v>478</v>
      </c>
      <c r="C437" s="80" t="s">
        <v>288</v>
      </c>
      <c r="D437" s="89">
        <v>118</v>
      </c>
      <c r="E437" s="30">
        <f t="shared" ref="E437:E464" si="22">SUM(F437:I437)</f>
        <v>5000</v>
      </c>
      <c r="F437" s="89">
        <v>2830</v>
      </c>
      <c r="G437" s="30">
        <v>0</v>
      </c>
      <c r="H437" s="89">
        <v>2120</v>
      </c>
      <c r="I437" s="30">
        <v>50</v>
      </c>
      <c r="J437" s="30" t="s">
        <v>479</v>
      </c>
      <c r="K437" s="30">
        <v>13635053589</v>
      </c>
      <c r="L437" s="30" t="s">
        <v>480</v>
      </c>
      <c r="M437" s="30"/>
    </row>
    <row r="438" s="3" customFormat="true" ht="42" customHeight="true" spans="1:13">
      <c r="A438" s="30"/>
      <c r="B438" s="30"/>
      <c r="C438" s="80" t="s">
        <v>466</v>
      </c>
      <c r="D438" s="30">
        <v>62</v>
      </c>
      <c r="E438" s="30">
        <f t="shared" si="22"/>
        <v>4500</v>
      </c>
      <c r="F438" s="30">
        <v>3050</v>
      </c>
      <c r="G438" s="30">
        <v>0</v>
      </c>
      <c r="H438" s="30">
        <v>1400</v>
      </c>
      <c r="I438" s="30">
        <v>50</v>
      </c>
      <c r="J438" s="30"/>
      <c r="K438" s="30"/>
      <c r="L438" s="30"/>
      <c r="M438" s="30"/>
    </row>
    <row r="439" s="3" customFormat="true" ht="42" customHeight="true" spans="1:13">
      <c r="A439" s="30"/>
      <c r="B439" s="30"/>
      <c r="C439" s="80" t="s">
        <v>467</v>
      </c>
      <c r="D439" s="30">
        <v>38</v>
      </c>
      <c r="E439" s="30">
        <f t="shared" si="22"/>
        <v>750</v>
      </c>
      <c r="F439" s="89">
        <v>470</v>
      </c>
      <c r="G439" s="30">
        <v>0</v>
      </c>
      <c r="H439" s="89">
        <v>230</v>
      </c>
      <c r="I439" s="30">
        <v>50</v>
      </c>
      <c r="J439" s="30"/>
      <c r="K439" s="30"/>
      <c r="L439" s="30"/>
      <c r="M439" s="30"/>
    </row>
    <row r="440" s="3" customFormat="true" ht="26" customHeight="true" spans="1:13">
      <c r="A440" s="30">
        <v>10</v>
      </c>
      <c r="B440" s="30" t="s">
        <v>481</v>
      </c>
      <c r="C440" s="80" t="s">
        <v>288</v>
      </c>
      <c r="D440" s="89">
        <v>118</v>
      </c>
      <c r="E440" s="30">
        <f t="shared" si="22"/>
        <v>5000</v>
      </c>
      <c r="F440" s="89">
        <v>2830</v>
      </c>
      <c r="G440" s="30">
        <v>0</v>
      </c>
      <c r="H440" s="89">
        <v>2120</v>
      </c>
      <c r="I440" s="30">
        <v>50</v>
      </c>
      <c r="J440" s="30" t="s">
        <v>482</v>
      </c>
      <c r="K440" s="30">
        <v>13607750588</v>
      </c>
      <c r="L440" s="30" t="s">
        <v>483</v>
      </c>
      <c r="M440" s="30"/>
    </row>
    <row r="441" s="3" customFormat="true" ht="26" customHeight="true" spans="1:13">
      <c r="A441" s="30"/>
      <c r="B441" s="30"/>
      <c r="C441" s="80" t="s">
        <v>466</v>
      </c>
      <c r="D441" s="30">
        <v>62</v>
      </c>
      <c r="E441" s="30">
        <f t="shared" si="22"/>
        <v>4500</v>
      </c>
      <c r="F441" s="30">
        <v>3050</v>
      </c>
      <c r="G441" s="30">
        <v>0</v>
      </c>
      <c r="H441" s="30">
        <v>1400</v>
      </c>
      <c r="I441" s="30">
        <v>50</v>
      </c>
      <c r="J441" s="30"/>
      <c r="K441" s="30"/>
      <c r="L441" s="30"/>
      <c r="M441" s="30"/>
    </row>
    <row r="442" s="3" customFormat="true" ht="26" customHeight="true" spans="1:13">
      <c r="A442" s="30"/>
      <c r="B442" s="30"/>
      <c r="C442" s="80" t="s">
        <v>467</v>
      </c>
      <c r="D442" s="30">
        <v>38</v>
      </c>
      <c r="E442" s="30">
        <f t="shared" si="22"/>
        <v>750</v>
      </c>
      <c r="F442" s="89">
        <v>470</v>
      </c>
      <c r="G442" s="30">
        <v>0</v>
      </c>
      <c r="H442" s="89">
        <v>230</v>
      </c>
      <c r="I442" s="30">
        <v>50</v>
      </c>
      <c r="J442" s="30"/>
      <c r="K442" s="30"/>
      <c r="L442" s="30"/>
      <c r="M442" s="30"/>
    </row>
    <row r="443" s="3" customFormat="true" ht="26" customHeight="true" spans="1:13">
      <c r="A443" s="23"/>
      <c r="B443" s="23"/>
      <c r="C443" s="74" t="s">
        <v>186</v>
      </c>
      <c r="D443" s="23">
        <v>48</v>
      </c>
      <c r="E443" s="23">
        <f t="shared" si="22"/>
        <v>3507</v>
      </c>
      <c r="F443" s="23">
        <v>1800</v>
      </c>
      <c r="G443" s="23">
        <f>D443/8*230</f>
        <v>1380</v>
      </c>
      <c r="H443" s="23">
        <v>277</v>
      </c>
      <c r="I443" s="23">
        <v>50</v>
      </c>
      <c r="J443" s="23"/>
      <c r="K443" s="23"/>
      <c r="L443" s="23"/>
      <c r="M443" s="23"/>
    </row>
    <row r="444" s="3" customFormat="true" ht="26" customHeight="true" spans="1:13">
      <c r="A444" s="30">
        <v>11</v>
      </c>
      <c r="B444" s="30" t="s">
        <v>484</v>
      </c>
      <c r="C444" s="80" t="s">
        <v>466</v>
      </c>
      <c r="D444" s="30">
        <v>58</v>
      </c>
      <c r="E444" s="30">
        <f>SUM(F444:I444)</f>
        <v>4500</v>
      </c>
      <c r="F444" s="30">
        <v>3050</v>
      </c>
      <c r="G444" s="30">
        <v>0</v>
      </c>
      <c r="H444" s="30">
        <v>1400</v>
      </c>
      <c r="I444" s="30">
        <v>50</v>
      </c>
      <c r="J444" s="30" t="s">
        <v>485</v>
      </c>
      <c r="K444" s="30">
        <v>18977504532</v>
      </c>
      <c r="L444" s="30" t="s">
        <v>486</v>
      </c>
      <c r="M444" s="30"/>
    </row>
    <row r="445" s="3" customFormat="true" ht="26" customHeight="true" spans="1:13">
      <c r="A445" s="30"/>
      <c r="B445" s="30"/>
      <c r="C445" s="80" t="s">
        <v>288</v>
      </c>
      <c r="D445" s="89">
        <v>118</v>
      </c>
      <c r="E445" s="30">
        <f>SUM(F445:I445)</f>
        <v>5000</v>
      </c>
      <c r="F445" s="89">
        <v>2830</v>
      </c>
      <c r="G445" s="30">
        <v>0</v>
      </c>
      <c r="H445" s="89">
        <v>2120</v>
      </c>
      <c r="I445" s="30">
        <v>50</v>
      </c>
      <c r="J445" s="30"/>
      <c r="K445" s="30"/>
      <c r="L445" s="30"/>
      <c r="M445" s="30"/>
    </row>
    <row r="446" s="3" customFormat="true" customHeight="true" spans="1:13">
      <c r="A446" s="86" t="s">
        <v>487</v>
      </c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8"/>
    </row>
    <row r="447" s="3" customFormat="true" ht="24" customHeight="true" spans="1:13">
      <c r="A447" s="23">
        <v>1</v>
      </c>
      <c r="B447" s="23" t="s">
        <v>488</v>
      </c>
      <c r="C447" s="74" t="s">
        <v>489</v>
      </c>
      <c r="D447" s="23">
        <v>80</v>
      </c>
      <c r="E447" s="23">
        <f t="shared" ref="E447:E462" si="23">SUM(F447:I447)</f>
        <v>4506</v>
      </c>
      <c r="F447" s="23">
        <v>2950</v>
      </c>
      <c r="G447" s="23">
        <v>1300</v>
      </c>
      <c r="H447" s="23">
        <v>206</v>
      </c>
      <c r="I447" s="23">
        <v>50</v>
      </c>
      <c r="J447" s="23" t="s">
        <v>490</v>
      </c>
      <c r="K447" s="23" t="s">
        <v>491</v>
      </c>
      <c r="L447" s="74" t="s">
        <v>492</v>
      </c>
      <c r="M447" s="44"/>
    </row>
    <row r="448" s="3" customFormat="true" ht="24" customHeight="true" spans="1:13">
      <c r="A448" s="23"/>
      <c r="B448" s="23"/>
      <c r="C448" s="74" t="s">
        <v>371</v>
      </c>
      <c r="D448" s="23">
        <v>80</v>
      </c>
      <c r="E448" s="23">
        <f t="shared" si="23"/>
        <v>3936</v>
      </c>
      <c r="F448" s="23">
        <v>2380</v>
      </c>
      <c r="G448" s="23">
        <v>1300</v>
      </c>
      <c r="H448" s="23">
        <v>206</v>
      </c>
      <c r="I448" s="23">
        <v>50</v>
      </c>
      <c r="J448" s="23"/>
      <c r="K448" s="23"/>
      <c r="L448" s="74"/>
      <c r="M448" s="44"/>
    </row>
    <row r="449" s="3" customFormat="true" ht="24" customHeight="true" spans="1:13">
      <c r="A449" s="23"/>
      <c r="B449" s="23"/>
      <c r="C449" s="74" t="s">
        <v>493</v>
      </c>
      <c r="D449" s="23">
        <v>80</v>
      </c>
      <c r="E449" s="23">
        <f t="shared" si="23"/>
        <v>3936</v>
      </c>
      <c r="F449" s="23">
        <v>2380</v>
      </c>
      <c r="G449" s="23">
        <v>1300</v>
      </c>
      <c r="H449" s="23">
        <v>206</v>
      </c>
      <c r="I449" s="23">
        <v>50</v>
      </c>
      <c r="J449" s="23"/>
      <c r="K449" s="23"/>
      <c r="L449" s="74"/>
      <c r="M449" s="44"/>
    </row>
    <row r="450" s="3" customFormat="true" ht="24" customHeight="true" spans="1:13">
      <c r="A450" s="23"/>
      <c r="B450" s="23"/>
      <c r="C450" s="74" t="s">
        <v>494</v>
      </c>
      <c r="D450" s="23">
        <v>80</v>
      </c>
      <c r="E450" s="23">
        <f t="shared" si="23"/>
        <v>3936</v>
      </c>
      <c r="F450" s="23">
        <v>2380</v>
      </c>
      <c r="G450" s="23">
        <v>1300</v>
      </c>
      <c r="H450" s="23">
        <v>206</v>
      </c>
      <c r="I450" s="23">
        <v>50</v>
      </c>
      <c r="J450" s="23"/>
      <c r="K450" s="23"/>
      <c r="L450" s="74"/>
      <c r="M450" s="44"/>
    </row>
    <row r="451" s="3" customFormat="true" ht="24" customHeight="true" spans="1:13">
      <c r="A451" s="23"/>
      <c r="B451" s="23"/>
      <c r="C451" s="74" t="s">
        <v>495</v>
      </c>
      <c r="D451" s="23">
        <v>80</v>
      </c>
      <c r="E451" s="23">
        <f t="shared" si="23"/>
        <v>3427</v>
      </c>
      <c r="F451" s="23">
        <v>1800</v>
      </c>
      <c r="G451" s="23">
        <v>1300</v>
      </c>
      <c r="H451" s="23">
        <v>277</v>
      </c>
      <c r="I451" s="23">
        <v>50</v>
      </c>
      <c r="J451" s="23"/>
      <c r="K451" s="23"/>
      <c r="L451" s="74"/>
      <c r="M451" s="44"/>
    </row>
    <row r="452" s="3" customFormat="true" ht="24" customHeight="true" spans="1:13">
      <c r="A452" s="23"/>
      <c r="B452" s="23"/>
      <c r="C452" s="74" t="s">
        <v>496</v>
      </c>
      <c r="D452" s="23">
        <v>80</v>
      </c>
      <c r="E452" s="23">
        <f t="shared" si="23"/>
        <v>3427</v>
      </c>
      <c r="F452" s="23">
        <v>1800</v>
      </c>
      <c r="G452" s="23">
        <v>1300</v>
      </c>
      <c r="H452" s="23">
        <v>277</v>
      </c>
      <c r="I452" s="23">
        <v>50</v>
      </c>
      <c r="J452" s="23"/>
      <c r="K452" s="23"/>
      <c r="L452" s="74"/>
      <c r="M452" s="44"/>
    </row>
    <row r="453" s="3" customFormat="true" ht="24" customHeight="true" spans="1:13">
      <c r="A453" s="23"/>
      <c r="B453" s="23"/>
      <c r="C453" s="74" t="s">
        <v>497</v>
      </c>
      <c r="D453" s="23">
        <v>80</v>
      </c>
      <c r="E453" s="23">
        <f t="shared" si="23"/>
        <v>3427</v>
      </c>
      <c r="F453" s="23">
        <v>1800</v>
      </c>
      <c r="G453" s="23">
        <v>1300</v>
      </c>
      <c r="H453" s="23">
        <v>277</v>
      </c>
      <c r="I453" s="23">
        <v>50</v>
      </c>
      <c r="J453" s="23"/>
      <c r="K453" s="23"/>
      <c r="L453" s="74"/>
      <c r="M453" s="44"/>
    </row>
    <row r="454" s="3" customFormat="true" ht="24" customHeight="true" spans="1:13">
      <c r="A454" s="23"/>
      <c r="B454" s="23"/>
      <c r="C454" s="74" t="s">
        <v>498</v>
      </c>
      <c r="D454" s="23">
        <v>80</v>
      </c>
      <c r="E454" s="23">
        <f t="shared" si="23"/>
        <v>3427</v>
      </c>
      <c r="F454" s="23">
        <v>1800</v>
      </c>
      <c r="G454" s="23">
        <v>1300</v>
      </c>
      <c r="H454" s="23">
        <v>277</v>
      </c>
      <c r="I454" s="23">
        <v>50</v>
      </c>
      <c r="J454" s="23"/>
      <c r="K454" s="23"/>
      <c r="L454" s="74"/>
      <c r="M454" s="44"/>
    </row>
    <row r="455" s="3" customFormat="true" ht="24" customHeight="true" spans="1:13">
      <c r="A455" s="23"/>
      <c r="B455" s="23"/>
      <c r="C455" s="74" t="s">
        <v>499</v>
      </c>
      <c r="D455" s="23">
        <v>100</v>
      </c>
      <c r="E455" s="23">
        <f t="shared" si="23"/>
        <v>4502</v>
      </c>
      <c r="F455" s="23">
        <v>2500</v>
      </c>
      <c r="G455" s="23">
        <v>1625</v>
      </c>
      <c r="H455" s="23">
        <v>327</v>
      </c>
      <c r="I455" s="23">
        <v>50</v>
      </c>
      <c r="J455" s="23"/>
      <c r="K455" s="23"/>
      <c r="L455" s="74"/>
      <c r="M455" s="44"/>
    </row>
    <row r="456" s="3" customFormat="true" ht="24" customHeight="true" spans="1:13">
      <c r="A456" s="23"/>
      <c r="B456" s="23"/>
      <c r="C456" s="74" t="s">
        <v>31</v>
      </c>
      <c r="D456" s="23">
        <v>40</v>
      </c>
      <c r="E456" s="23">
        <f t="shared" si="23"/>
        <v>2286</v>
      </c>
      <c r="F456" s="23">
        <v>1380</v>
      </c>
      <c r="G456" s="23">
        <v>650</v>
      </c>
      <c r="H456" s="23">
        <v>206</v>
      </c>
      <c r="I456" s="23">
        <v>50</v>
      </c>
      <c r="J456" s="23"/>
      <c r="K456" s="23"/>
      <c r="L456" s="74"/>
      <c r="M456" s="44"/>
    </row>
    <row r="457" s="3" customFormat="true" ht="24" customHeight="true" spans="1:13">
      <c r="A457" s="23"/>
      <c r="B457" s="23"/>
      <c r="C457" s="74" t="s">
        <v>423</v>
      </c>
      <c r="D457" s="23">
        <v>40</v>
      </c>
      <c r="E457" s="23">
        <f t="shared" si="23"/>
        <v>2286</v>
      </c>
      <c r="F457" s="23">
        <v>1380</v>
      </c>
      <c r="G457" s="23">
        <v>650</v>
      </c>
      <c r="H457" s="23">
        <v>206</v>
      </c>
      <c r="I457" s="23">
        <v>50</v>
      </c>
      <c r="J457" s="23"/>
      <c r="K457" s="23"/>
      <c r="L457" s="74"/>
      <c r="M457" s="44"/>
    </row>
    <row r="458" s="3" customFormat="true" ht="24" customHeight="true" spans="1:13">
      <c r="A458" s="23"/>
      <c r="B458" s="23"/>
      <c r="C458" s="74" t="s">
        <v>376</v>
      </c>
      <c r="D458" s="23">
        <v>40</v>
      </c>
      <c r="E458" s="23">
        <f t="shared" si="23"/>
        <v>2286</v>
      </c>
      <c r="F458" s="23">
        <v>1380</v>
      </c>
      <c r="G458" s="23">
        <v>650</v>
      </c>
      <c r="H458" s="23">
        <v>206</v>
      </c>
      <c r="I458" s="23">
        <v>50</v>
      </c>
      <c r="J458" s="23"/>
      <c r="K458" s="23"/>
      <c r="L458" s="74"/>
      <c r="M458" s="44"/>
    </row>
    <row r="459" s="3" customFormat="true" ht="48" customHeight="true" spans="1:13">
      <c r="A459" s="30">
        <v>2</v>
      </c>
      <c r="B459" s="30" t="s">
        <v>500</v>
      </c>
      <c r="C459" s="80" t="s">
        <v>288</v>
      </c>
      <c r="D459" s="89">
        <v>118</v>
      </c>
      <c r="E459" s="90">
        <v>7320</v>
      </c>
      <c r="F459" s="90">
        <v>6750</v>
      </c>
      <c r="G459" s="90">
        <v>0</v>
      </c>
      <c r="H459" s="90">
        <v>520</v>
      </c>
      <c r="I459" s="90">
        <v>50</v>
      </c>
      <c r="J459" s="30" t="s">
        <v>501</v>
      </c>
      <c r="K459" s="30" t="s">
        <v>502</v>
      </c>
      <c r="L459" s="30" t="s">
        <v>503</v>
      </c>
      <c r="M459" s="44"/>
    </row>
    <row r="460" s="3" customFormat="true" customHeight="true" spans="1:13">
      <c r="A460" s="86" t="s">
        <v>504</v>
      </c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8"/>
    </row>
    <row r="461" s="3" customFormat="true" ht="28" customHeight="true" spans="1:13">
      <c r="A461" s="66">
        <v>1</v>
      </c>
      <c r="B461" s="21" t="s">
        <v>110</v>
      </c>
      <c r="C461" s="70" t="s">
        <v>505</v>
      </c>
      <c r="D461" s="66">
        <v>160</v>
      </c>
      <c r="E461" s="66">
        <v>8800</v>
      </c>
      <c r="F461" s="66">
        <v>7188</v>
      </c>
      <c r="G461" s="66">
        <v>1200</v>
      </c>
      <c r="H461" s="66">
        <v>362</v>
      </c>
      <c r="I461" s="66">
        <v>50</v>
      </c>
      <c r="J461" s="66" t="s">
        <v>506</v>
      </c>
      <c r="K461" s="21">
        <v>13977112256</v>
      </c>
      <c r="L461" s="70" t="s">
        <v>507</v>
      </c>
      <c r="M461" s="66"/>
    </row>
    <row r="462" s="3" customFormat="true" ht="28" customHeight="true" spans="1:13">
      <c r="A462" s="66"/>
      <c r="B462" s="21"/>
      <c r="C462" s="70" t="s">
        <v>508</v>
      </c>
      <c r="D462" s="66">
        <v>160</v>
      </c>
      <c r="E462" s="66">
        <v>8800</v>
      </c>
      <c r="F462" s="66">
        <v>7188</v>
      </c>
      <c r="G462" s="66">
        <v>1200</v>
      </c>
      <c r="H462" s="66">
        <v>362</v>
      </c>
      <c r="I462" s="66">
        <v>50</v>
      </c>
      <c r="J462" s="66"/>
      <c r="K462" s="21"/>
      <c r="L462" s="70"/>
      <c r="M462" s="66"/>
    </row>
    <row r="463" s="3" customFormat="true" ht="28" customHeight="true" spans="1:13">
      <c r="A463" s="66"/>
      <c r="B463" s="21"/>
      <c r="C463" s="70" t="s">
        <v>509</v>
      </c>
      <c r="D463" s="66">
        <v>100</v>
      </c>
      <c r="E463" s="66">
        <v>7300</v>
      </c>
      <c r="F463" s="66">
        <v>6200</v>
      </c>
      <c r="G463" s="66">
        <v>750</v>
      </c>
      <c r="H463" s="66">
        <v>300</v>
      </c>
      <c r="I463" s="66">
        <v>50</v>
      </c>
      <c r="J463" s="66"/>
      <c r="K463" s="21"/>
      <c r="L463" s="70"/>
      <c r="M463" s="66"/>
    </row>
    <row r="464" s="3" customFormat="true" ht="28" customHeight="true" spans="1:13">
      <c r="A464" s="66">
        <v>2</v>
      </c>
      <c r="B464" s="21" t="s">
        <v>510</v>
      </c>
      <c r="C464" s="70" t="s">
        <v>32</v>
      </c>
      <c r="D464" s="66">
        <v>80</v>
      </c>
      <c r="E464" s="21">
        <v>2507</v>
      </c>
      <c r="F464" s="21">
        <v>1600</v>
      </c>
      <c r="G464" s="21">
        <v>600</v>
      </c>
      <c r="H464" s="21">
        <v>257</v>
      </c>
      <c r="I464" s="21">
        <v>50</v>
      </c>
      <c r="J464" s="66" t="s">
        <v>511</v>
      </c>
      <c r="K464" s="66">
        <v>19507778819</v>
      </c>
      <c r="L464" s="70" t="s">
        <v>512</v>
      </c>
      <c r="M464" s="66"/>
    </row>
    <row r="465" s="3" customFormat="true" ht="28" customHeight="true" spans="1:13">
      <c r="A465" s="66"/>
      <c r="B465" s="21"/>
      <c r="C465" s="70" t="s">
        <v>186</v>
      </c>
      <c r="D465" s="66">
        <v>80</v>
      </c>
      <c r="E465" s="21">
        <v>2507</v>
      </c>
      <c r="F465" s="66">
        <v>1600</v>
      </c>
      <c r="G465" s="66">
        <v>600</v>
      </c>
      <c r="H465" s="21">
        <v>257</v>
      </c>
      <c r="I465" s="66">
        <v>50</v>
      </c>
      <c r="J465" s="66"/>
      <c r="K465" s="66"/>
      <c r="L465" s="70"/>
      <c r="M465" s="66"/>
    </row>
    <row r="466" s="3" customFormat="true" ht="28" customHeight="true" spans="1:13">
      <c r="A466" s="66"/>
      <c r="B466" s="21"/>
      <c r="C466" s="70" t="s">
        <v>513</v>
      </c>
      <c r="D466" s="66">
        <v>80</v>
      </c>
      <c r="E466" s="21">
        <v>2727</v>
      </c>
      <c r="F466" s="66">
        <v>1800</v>
      </c>
      <c r="G466" s="66">
        <v>600</v>
      </c>
      <c r="H466" s="66">
        <v>277</v>
      </c>
      <c r="I466" s="66">
        <v>50</v>
      </c>
      <c r="J466" s="66"/>
      <c r="K466" s="66"/>
      <c r="L466" s="70"/>
      <c r="M466" s="66"/>
    </row>
    <row r="467" s="3" customFormat="true" ht="28" customHeight="true" spans="1:13">
      <c r="A467" s="66"/>
      <c r="B467" s="21"/>
      <c r="C467" s="70" t="s">
        <v>514</v>
      </c>
      <c r="D467" s="66">
        <v>100</v>
      </c>
      <c r="E467" s="21">
        <v>3627</v>
      </c>
      <c r="F467" s="66">
        <v>2500</v>
      </c>
      <c r="G467" s="66">
        <v>750</v>
      </c>
      <c r="H467" s="66">
        <v>327</v>
      </c>
      <c r="I467" s="66">
        <v>50</v>
      </c>
      <c r="J467" s="66"/>
      <c r="K467" s="66"/>
      <c r="L467" s="70"/>
      <c r="M467" s="66"/>
    </row>
    <row r="468" s="3" customFormat="true" ht="28" customHeight="true" spans="1:13">
      <c r="A468" s="66">
        <v>3</v>
      </c>
      <c r="B468" s="21" t="s">
        <v>515</v>
      </c>
      <c r="C468" s="70" t="s">
        <v>516</v>
      </c>
      <c r="D468" s="66">
        <v>118</v>
      </c>
      <c r="E468" s="21">
        <v>9000</v>
      </c>
      <c r="F468" s="66">
        <v>8415</v>
      </c>
      <c r="G468" s="66">
        <v>0</v>
      </c>
      <c r="H468" s="66">
        <v>535</v>
      </c>
      <c r="I468" s="66">
        <v>50</v>
      </c>
      <c r="J468" s="66" t="s">
        <v>517</v>
      </c>
      <c r="K468" s="66">
        <v>13627771028</v>
      </c>
      <c r="L468" s="70" t="s">
        <v>518</v>
      </c>
      <c r="M468" s="66"/>
    </row>
    <row r="469" s="3" customFormat="true" ht="28" customHeight="true" spans="1:13">
      <c r="A469" s="66"/>
      <c r="B469" s="21"/>
      <c r="C469" s="70" t="s">
        <v>519</v>
      </c>
      <c r="D469" s="66">
        <v>62</v>
      </c>
      <c r="E469" s="21">
        <v>3800</v>
      </c>
      <c r="F469" s="66">
        <v>3215</v>
      </c>
      <c r="G469" s="66">
        <v>0</v>
      </c>
      <c r="H469" s="66">
        <v>535</v>
      </c>
      <c r="I469" s="66">
        <v>50</v>
      </c>
      <c r="J469" s="66"/>
      <c r="K469" s="66"/>
      <c r="L469" s="70"/>
      <c r="M469" s="66"/>
    </row>
    <row r="470" s="3" customFormat="true" ht="28" customHeight="true" spans="1:13">
      <c r="A470" s="66"/>
      <c r="B470" s="21"/>
      <c r="C470" s="70" t="s">
        <v>520</v>
      </c>
      <c r="D470" s="66">
        <v>38</v>
      </c>
      <c r="E470" s="21">
        <v>1000</v>
      </c>
      <c r="F470" s="66">
        <v>415</v>
      </c>
      <c r="G470" s="66">
        <v>0</v>
      </c>
      <c r="H470" s="66">
        <v>535</v>
      </c>
      <c r="I470" s="66">
        <v>50</v>
      </c>
      <c r="J470" s="66"/>
      <c r="K470" s="66"/>
      <c r="L470" s="70"/>
      <c r="M470" s="66"/>
    </row>
    <row r="471" s="3" customFormat="true" ht="28" customHeight="true" spans="1:13">
      <c r="A471" s="66">
        <v>4</v>
      </c>
      <c r="B471" s="21" t="s">
        <v>521</v>
      </c>
      <c r="C471" s="70" t="s">
        <v>519</v>
      </c>
      <c r="D471" s="66">
        <v>62</v>
      </c>
      <c r="E471" s="21">
        <v>4500</v>
      </c>
      <c r="F471" s="66">
        <v>3915</v>
      </c>
      <c r="G471" s="66">
        <v>0</v>
      </c>
      <c r="H471" s="66">
        <v>535</v>
      </c>
      <c r="I471" s="66">
        <v>50</v>
      </c>
      <c r="J471" s="66" t="s">
        <v>522</v>
      </c>
      <c r="K471" s="66">
        <v>13978633606</v>
      </c>
      <c r="L471" s="70" t="s">
        <v>523</v>
      </c>
      <c r="M471" s="66"/>
    </row>
    <row r="472" s="3" customFormat="true" ht="28" customHeight="true" spans="1:13">
      <c r="A472" s="66">
        <v>5</v>
      </c>
      <c r="B472" s="21" t="s">
        <v>524</v>
      </c>
      <c r="C472" s="70" t="s">
        <v>525</v>
      </c>
      <c r="D472" s="66">
        <v>88</v>
      </c>
      <c r="E472" s="21">
        <v>9000</v>
      </c>
      <c r="F472" s="66">
        <v>8415</v>
      </c>
      <c r="G472" s="66">
        <v>0</v>
      </c>
      <c r="H472" s="66">
        <v>535</v>
      </c>
      <c r="I472" s="66">
        <v>50</v>
      </c>
      <c r="J472" s="66" t="s">
        <v>526</v>
      </c>
      <c r="K472" s="66">
        <v>13217779288</v>
      </c>
      <c r="L472" s="70" t="s">
        <v>527</v>
      </c>
      <c r="M472" s="66"/>
    </row>
    <row r="473" s="3" customFormat="true" ht="28" customHeight="true" spans="1:13">
      <c r="A473" s="66"/>
      <c r="B473" s="21"/>
      <c r="C473" s="70" t="s">
        <v>516</v>
      </c>
      <c r="D473" s="66">
        <v>118</v>
      </c>
      <c r="E473" s="21">
        <v>9000</v>
      </c>
      <c r="F473" s="66">
        <v>8415</v>
      </c>
      <c r="G473" s="66">
        <v>0</v>
      </c>
      <c r="H473" s="66">
        <v>535</v>
      </c>
      <c r="I473" s="66">
        <v>50</v>
      </c>
      <c r="J473" s="66"/>
      <c r="K473" s="66"/>
      <c r="L473" s="70"/>
      <c r="M473" s="66"/>
    </row>
    <row r="474" s="3" customFormat="true" ht="28" customHeight="true" spans="1:13">
      <c r="A474" s="66"/>
      <c r="B474" s="21"/>
      <c r="C474" s="70" t="s">
        <v>519</v>
      </c>
      <c r="D474" s="66">
        <v>62</v>
      </c>
      <c r="E474" s="21">
        <v>3800</v>
      </c>
      <c r="F474" s="66">
        <v>3215</v>
      </c>
      <c r="G474" s="66">
        <v>0</v>
      </c>
      <c r="H474" s="66">
        <v>535</v>
      </c>
      <c r="I474" s="66">
        <v>50</v>
      </c>
      <c r="J474" s="66"/>
      <c r="K474" s="66"/>
      <c r="L474" s="70"/>
      <c r="M474" s="66"/>
    </row>
    <row r="475" s="3" customFormat="true" ht="28" customHeight="true" spans="1:13">
      <c r="A475" s="66"/>
      <c r="B475" s="21"/>
      <c r="C475" s="70" t="s">
        <v>528</v>
      </c>
      <c r="D475" s="66">
        <v>58</v>
      </c>
      <c r="E475" s="21">
        <v>3800</v>
      </c>
      <c r="F475" s="66">
        <v>3215</v>
      </c>
      <c r="G475" s="66">
        <v>0</v>
      </c>
      <c r="H475" s="66">
        <v>535</v>
      </c>
      <c r="I475" s="66">
        <v>50</v>
      </c>
      <c r="J475" s="66"/>
      <c r="K475" s="66"/>
      <c r="L475" s="70"/>
      <c r="M475" s="66"/>
    </row>
    <row r="476" s="3" customFormat="true" ht="28" customHeight="true" spans="1:13">
      <c r="A476" s="66">
        <v>6</v>
      </c>
      <c r="B476" s="21" t="s">
        <v>529</v>
      </c>
      <c r="C476" s="70" t="s">
        <v>519</v>
      </c>
      <c r="D476" s="66">
        <v>62</v>
      </c>
      <c r="E476" s="21">
        <v>3800</v>
      </c>
      <c r="F476" s="66">
        <v>3215</v>
      </c>
      <c r="G476" s="66">
        <v>0</v>
      </c>
      <c r="H476" s="66">
        <v>535</v>
      </c>
      <c r="I476" s="66">
        <v>50</v>
      </c>
      <c r="J476" s="66" t="s">
        <v>530</v>
      </c>
      <c r="K476" s="66">
        <v>13367671239</v>
      </c>
      <c r="L476" s="70" t="s">
        <v>531</v>
      </c>
      <c r="M476" s="66"/>
    </row>
    <row r="477" s="3" customFormat="true" ht="28" customHeight="true" spans="1:13">
      <c r="A477" s="66"/>
      <c r="B477" s="21"/>
      <c r="C477" s="70" t="s">
        <v>528</v>
      </c>
      <c r="D477" s="66">
        <v>58</v>
      </c>
      <c r="E477" s="21">
        <v>3800</v>
      </c>
      <c r="F477" s="66">
        <v>3215</v>
      </c>
      <c r="G477" s="66">
        <v>0</v>
      </c>
      <c r="H477" s="66">
        <v>535</v>
      </c>
      <c r="I477" s="66">
        <v>50</v>
      </c>
      <c r="J477" s="66"/>
      <c r="K477" s="66"/>
      <c r="L477" s="70"/>
      <c r="M477" s="66"/>
    </row>
    <row r="478" s="3" customFormat="true" ht="28" customHeight="true" spans="1:13">
      <c r="A478" s="66">
        <v>7</v>
      </c>
      <c r="B478" s="21" t="s">
        <v>532</v>
      </c>
      <c r="C478" s="70" t="s">
        <v>519</v>
      </c>
      <c r="D478" s="66">
        <v>62</v>
      </c>
      <c r="E478" s="21">
        <v>4200</v>
      </c>
      <c r="F478" s="66">
        <v>3615</v>
      </c>
      <c r="G478" s="66">
        <v>0</v>
      </c>
      <c r="H478" s="66">
        <v>535</v>
      </c>
      <c r="I478" s="66">
        <v>50</v>
      </c>
      <c r="J478" s="66" t="s">
        <v>533</v>
      </c>
      <c r="K478" s="66">
        <v>13877712400</v>
      </c>
      <c r="L478" s="70" t="s">
        <v>534</v>
      </c>
      <c r="M478" s="66"/>
    </row>
    <row r="479" s="3" customFormat="true" ht="28" customHeight="true" spans="1:13">
      <c r="A479" s="66"/>
      <c r="B479" s="21"/>
      <c r="C479" s="70" t="s">
        <v>528</v>
      </c>
      <c r="D479" s="66">
        <v>58</v>
      </c>
      <c r="E479" s="21">
        <v>4200</v>
      </c>
      <c r="F479" s="66">
        <v>3615</v>
      </c>
      <c r="G479" s="66">
        <v>0</v>
      </c>
      <c r="H479" s="66">
        <v>535</v>
      </c>
      <c r="I479" s="66">
        <v>50</v>
      </c>
      <c r="J479" s="66"/>
      <c r="K479" s="66"/>
      <c r="L479" s="70"/>
      <c r="M479" s="66"/>
    </row>
    <row r="480" s="3" customFormat="true" ht="28" customHeight="true" spans="1:13">
      <c r="A480" s="66"/>
      <c r="B480" s="21"/>
      <c r="C480" s="70" t="s">
        <v>516</v>
      </c>
      <c r="D480" s="66">
        <v>118</v>
      </c>
      <c r="E480" s="21">
        <v>8800</v>
      </c>
      <c r="F480" s="66">
        <v>8215</v>
      </c>
      <c r="G480" s="66">
        <v>0</v>
      </c>
      <c r="H480" s="66">
        <v>535</v>
      </c>
      <c r="I480" s="66">
        <v>50</v>
      </c>
      <c r="J480" s="66"/>
      <c r="K480" s="66"/>
      <c r="L480" s="70"/>
      <c r="M480" s="66"/>
    </row>
    <row r="481" s="3" customFormat="true" ht="28" customHeight="true" spans="1:13">
      <c r="A481" s="66">
        <v>8</v>
      </c>
      <c r="B481" s="21" t="s">
        <v>535</v>
      </c>
      <c r="C481" s="70" t="s">
        <v>525</v>
      </c>
      <c r="D481" s="66">
        <v>88</v>
      </c>
      <c r="E481" s="21">
        <v>6000</v>
      </c>
      <c r="F481" s="66">
        <v>5415</v>
      </c>
      <c r="G481" s="66">
        <v>0</v>
      </c>
      <c r="H481" s="66">
        <v>535</v>
      </c>
      <c r="I481" s="66">
        <v>50</v>
      </c>
      <c r="J481" s="66" t="s">
        <v>536</v>
      </c>
      <c r="K481" s="66">
        <v>13877713822</v>
      </c>
      <c r="L481" s="70" t="s">
        <v>537</v>
      </c>
      <c r="M481" s="66"/>
    </row>
    <row r="482" s="3" customFormat="true" ht="28" customHeight="true" spans="1:13">
      <c r="A482" s="66"/>
      <c r="B482" s="21"/>
      <c r="C482" s="70" t="s">
        <v>516</v>
      </c>
      <c r="D482" s="66">
        <v>118</v>
      </c>
      <c r="E482" s="21">
        <v>6000</v>
      </c>
      <c r="F482" s="66">
        <v>5415</v>
      </c>
      <c r="G482" s="66">
        <v>0</v>
      </c>
      <c r="H482" s="66">
        <v>535</v>
      </c>
      <c r="I482" s="66">
        <v>50</v>
      </c>
      <c r="J482" s="66"/>
      <c r="K482" s="66"/>
      <c r="L482" s="70"/>
      <c r="M482" s="66"/>
    </row>
    <row r="483" s="3" customFormat="true" ht="28" customHeight="true" spans="1:13">
      <c r="A483" s="66"/>
      <c r="B483" s="21"/>
      <c r="C483" s="70" t="s">
        <v>519</v>
      </c>
      <c r="D483" s="66">
        <v>62</v>
      </c>
      <c r="E483" s="21">
        <v>4000</v>
      </c>
      <c r="F483" s="66">
        <v>3415</v>
      </c>
      <c r="G483" s="66">
        <v>0</v>
      </c>
      <c r="H483" s="66">
        <v>535</v>
      </c>
      <c r="I483" s="66">
        <v>50</v>
      </c>
      <c r="J483" s="66"/>
      <c r="K483" s="66"/>
      <c r="L483" s="70"/>
      <c r="M483" s="66"/>
    </row>
    <row r="484" s="3" customFormat="true" ht="28" customHeight="true" spans="1:13">
      <c r="A484" s="66"/>
      <c r="B484" s="21"/>
      <c r="C484" s="70" t="s">
        <v>528</v>
      </c>
      <c r="D484" s="66">
        <v>58</v>
      </c>
      <c r="E484" s="21">
        <v>4000</v>
      </c>
      <c r="F484" s="66">
        <v>3415</v>
      </c>
      <c r="G484" s="66">
        <v>0</v>
      </c>
      <c r="H484" s="66">
        <v>535</v>
      </c>
      <c r="I484" s="66">
        <v>50</v>
      </c>
      <c r="J484" s="66"/>
      <c r="K484" s="66"/>
      <c r="L484" s="70"/>
      <c r="M484" s="66"/>
    </row>
    <row r="485" s="3" customFormat="true" ht="28" customHeight="true" spans="1:13">
      <c r="A485" s="66">
        <v>9</v>
      </c>
      <c r="B485" s="21" t="s">
        <v>538</v>
      </c>
      <c r="C485" s="70" t="s">
        <v>539</v>
      </c>
      <c r="D485" s="66">
        <v>118</v>
      </c>
      <c r="E485" s="21">
        <v>10800</v>
      </c>
      <c r="F485" s="66">
        <v>10215</v>
      </c>
      <c r="G485" s="66">
        <v>0</v>
      </c>
      <c r="H485" s="66">
        <v>535</v>
      </c>
      <c r="I485" s="66">
        <v>50</v>
      </c>
      <c r="J485" s="66" t="s">
        <v>540</v>
      </c>
      <c r="K485" s="66">
        <v>13977757780</v>
      </c>
      <c r="L485" s="21" t="s">
        <v>541</v>
      </c>
      <c r="M485" s="66"/>
    </row>
    <row r="486" s="3" customFormat="true" ht="28" customHeight="true" spans="1:13">
      <c r="A486" s="66"/>
      <c r="B486" s="21"/>
      <c r="C486" s="70" t="s">
        <v>519</v>
      </c>
      <c r="D486" s="66">
        <v>62</v>
      </c>
      <c r="E486" s="21">
        <v>4500</v>
      </c>
      <c r="F486" s="66">
        <v>3915</v>
      </c>
      <c r="G486" s="66">
        <v>0</v>
      </c>
      <c r="H486" s="66">
        <v>535</v>
      </c>
      <c r="I486" s="66">
        <v>50</v>
      </c>
      <c r="J486" s="66"/>
      <c r="K486" s="66"/>
      <c r="L486" s="21"/>
      <c r="M486" s="66"/>
    </row>
    <row r="487" s="3" customFormat="true" customHeight="true" spans="1:13">
      <c r="A487" s="91" t="s">
        <v>542</v>
      </c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3"/>
    </row>
    <row r="488" s="3" customFormat="true" ht="30" customHeight="true" spans="1:13">
      <c r="A488" s="29">
        <v>1</v>
      </c>
      <c r="B488" s="25" t="s">
        <v>543</v>
      </c>
      <c r="C488" s="80" t="s">
        <v>425</v>
      </c>
      <c r="D488" s="30">
        <v>80</v>
      </c>
      <c r="E488" s="30">
        <v>4450</v>
      </c>
      <c r="F488" s="30">
        <v>1800</v>
      </c>
      <c r="G488" s="30">
        <v>2300</v>
      </c>
      <c r="H488" s="30">
        <v>300</v>
      </c>
      <c r="I488" s="30">
        <v>50</v>
      </c>
      <c r="J488" s="25" t="s">
        <v>544</v>
      </c>
      <c r="K488" s="25">
        <v>13977668208</v>
      </c>
      <c r="L488" s="25" t="s">
        <v>545</v>
      </c>
      <c r="M488" s="25"/>
    </row>
    <row r="489" s="3" customFormat="true" ht="30" customHeight="true" spans="1:13">
      <c r="A489" s="56"/>
      <c r="B489" s="27"/>
      <c r="C489" s="80" t="s">
        <v>546</v>
      </c>
      <c r="D489" s="30">
        <v>80</v>
      </c>
      <c r="E489" s="30">
        <f t="shared" ref="E489:E494" si="24">SUM(F489:I489)</f>
        <v>4387</v>
      </c>
      <c r="F489" s="30">
        <v>1800</v>
      </c>
      <c r="G489" s="30">
        <v>2300</v>
      </c>
      <c r="H489" s="30">
        <v>237</v>
      </c>
      <c r="I489" s="30">
        <v>50</v>
      </c>
      <c r="J489" s="27"/>
      <c r="K489" s="27"/>
      <c r="L489" s="27"/>
      <c r="M489" s="27"/>
    </row>
    <row r="490" s="3" customFormat="true" ht="30" customHeight="true" spans="1:13">
      <c r="A490" s="56"/>
      <c r="B490" s="27"/>
      <c r="C490" s="80" t="s">
        <v>547</v>
      </c>
      <c r="D490" s="30">
        <v>100</v>
      </c>
      <c r="E490" s="30">
        <v>5732</v>
      </c>
      <c r="F490" s="30">
        <v>2500</v>
      </c>
      <c r="G490" s="30">
        <v>2875</v>
      </c>
      <c r="H490" s="30">
        <v>307</v>
      </c>
      <c r="I490" s="30">
        <v>50</v>
      </c>
      <c r="J490" s="27"/>
      <c r="K490" s="27"/>
      <c r="L490" s="27"/>
      <c r="M490" s="27"/>
    </row>
    <row r="491" s="3" customFormat="true" ht="30" customHeight="true" spans="1:13">
      <c r="A491" s="56"/>
      <c r="B491" s="27"/>
      <c r="C491" s="80" t="s">
        <v>548</v>
      </c>
      <c r="D491" s="30">
        <v>80</v>
      </c>
      <c r="E491" s="30">
        <f t="shared" si="24"/>
        <v>4407</v>
      </c>
      <c r="F491" s="30">
        <v>1800</v>
      </c>
      <c r="G491" s="30">
        <v>2300</v>
      </c>
      <c r="H491" s="30">
        <v>257</v>
      </c>
      <c r="I491" s="30">
        <v>50</v>
      </c>
      <c r="J491" s="27"/>
      <c r="K491" s="27"/>
      <c r="L491" s="27"/>
      <c r="M491" s="27"/>
    </row>
    <row r="492" s="3" customFormat="true" ht="30" customHeight="true" spans="1:13">
      <c r="A492" s="56"/>
      <c r="B492" s="27"/>
      <c r="C492" s="80" t="s">
        <v>549</v>
      </c>
      <c r="D492" s="30">
        <v>100</v>
      </c>
      <c r="E492" s="30">
        <v>5732</v>
      </c>
      <c r="F492" s="30">
        <v>2500</v>
      </c>
      <c r="G492" s="30">
        <v>2875</v>
      </c>
      <c r="H492" s="30">
        <v>307</v>
      </c>
      <c r="I492" s="30">
        <v>50</v>
      </c>
      <c r="J492" s="27"/>
      <c r="K492" s="27"/>
      <c r="L492" s="27"/>
      <c r="M492" s="27"/>
    </row>
    <row r="493" s="3" customFormat="true" ht="30" customHeight="true" spans="1:13">
      <c r="A493" s="56"/>
      <c r="B493" s="27"/>
      <c r="C493" s="80" t="s">
        <v>550</v>
      </c>
      <c r="D493" s="30">
        <v>100</v>
      </c>
      <c r="E493" s="30">
        <v>5980</v>
      </c>
      <c r="F493" s="30">
        <v>2748</v>
      </c>
      <c r="G493" s="30">
        <v>2875</v>
      </c>
      <c r="H493" s="30">
        <v>307</v>
      </c>
      <c r="I493" s="30">
        <v>50</v>
      </c>
      <c r="J493" s="27"/>
      <c r="K493" s="27"/>
      <c r="L493" s="27"/>
      <c r="M493" s="27"/>
    </row>
    <row r="494" s="3" customFormat="true" ht="30" customHeight="true" spans="1:13">
      <c r="A494" s="56"/>
      <c r="B494" s="27"/>
      <c r="C494" s="80" t="s">
        <v>551</v>
      </c>
      <c r="D494" s="30">
        <v>80</v>
      </c>
      <c r="E494" s="30">
        <f t="shared" si="24"/>
        <v>4407</v>
      </c>
      <c r="F494" s="30">
        <v>1800</v>
      </c>
      <c r="G494" s="30">
        <v>2300</v>
      </c>
      <c r="H494" s="30">
        <v>257</v>
      </c>
      <c r="I494" s="30">
        <v>50</v>
      </c>
      <c r="J494" s="27"/>
      <c r="K494" s="27"/>
      <c r="L494" s="27"/>
      <c r="M494" s="27"/>
    </row>
    <row r="495" s="3" customFormat="true" ht="30" customHeight="true" spans="1:13">
      <c r="A495" s="56"/>
      <c r="B495" s="27"/>
      <c r="C495" s="80" t="s">
        <v>552</v>
      </c>
      <c r="D495" s="30">
        <v>100</v>
      </c>
      <c r="E495" s="30">
        <v>5732</v>
      </c>
      <c r="F495" s="30">
        <v>2500</v>
      </c>
      <c r="G495" s="30">
        <v>2875</v>
      </c>
      <c r="H495" s="30">
        <v>307</v>
      </c>
      <c r="I495" s="30">
        <v>50</v>
      </c>
      <c r="J495" s="27"/>
      <c r="K495" s="27"/>
      <c r="L495" s="27"/>
      <c r="M495" s="27"/>
    </row>
    <row r="496" s="3" customFormat="true" ht="30" customHeight="true" spans="1:13">
      <c r="A496" s="56"/>
      <c r="B496" s="27"/>
      <c r="C496" s="80" t="s">
        <v>498</v>
      </c>
      <c r="D496" s="30">
        <v>80</v>
      </c>
      <c r="E496" s="30">
        <f t="shared" ref="E496:E502" si="25">SUM(F496:I496)</f>
        <v>4407</v>
      </c>
      <c r="F496" s="30">
        <v>1800</v>
      </c>
      <c r="G496" s="30">
        <v>2300</v>
      </c>
      <c r="H496" s="30">
        <v>257</v>
      </c>
      <c r="I496" s="30">
        <v>50</v>
      </c>
      <c r="J496" s="27"/>
      <c r="K496" s="27"/>
      <c r="L496" s="27"/>
      <c r="M496" s="27"/>
    </row>
    <row r="497" s="3" customFormat="true" ht="30" customHeight="true" spans="1:13">
      <c r="A497" s="56"/>
      <c r="B497" s="27"/>
      <c r="C497" s="80" t="s">
        <v>499</v>
      </c>
      <c r="D497" s="30">
        <v>100</v>
      </c>
      <c r="E497" s="30">
        <v>5732</v>
      </c>
      <c r="F497" s="30">
        <v>2500</v>
      </c>
      <c r="G497" s="30">
        <v>2875</v>
      </c>
      <c r="H497" s="30">
        <v>307</v>
      </c>
      <c r="I497" s="30">
        <v>50</v>
      </c>
      <c r="J497" s="27"/>
      <c r="K497" s="27"/>
      <c r="L497" s="27"/>
      <c r="M497" s="27"/>
    </row>
    <row r="498" s="3" customFormat="true" ht="30" customHeight="true" spans="1:13">
      <c r="A498" s="56"/>
      <c r="B498" s="27"/>
      <c r="C498" s="80" t="s">
        <v>553</v>
      </c>
      <c r="D498" s="30">
        <v>80</v>
      </c>
      <c r="E498" s="30">
        <v>4407</v>
      </c>
      <c r="F498" s="30">
        <v>1800</v>
      </c>
      <c r="G498" s="30">
        <v>2300</v>
      </c>
      <c r="H498" s="30">
        <v>257</v>
      </c>
      <c r="I498" s="30">
        <v>50</v>
      </c>
      <c r="J498" s="27"/>
      <c r="K498" s="27"/>
      <c r="L498" s="27"/>
      <c r="M498" s="27"/>
    </row>
    <row r="499" s="3" customFormat="true" ht="30" customHeight="true" spans="1:13">
      <c r="A499" s="56"/>
      <c r="B499" s="27"/>
      <c r="C499" s="80" t="s">
        <v>554</v>
      </c>
      <c r="D499" s="30">
        <v>100</v>
      </c>
      <c r="E499" s="30">
        <f t="shared" si="25"/>
        <v>5712</v>
      </c>
      <c r="F499" s="30">
        <v>2500</v>
      </c>
      <c r="G499" s="30">
        <v>2875</v>
      </c>
      <c r="H499" s="30">
        <v>287</v>
      </c>
      <c r="I499" s="30">
        <v>50</v>
      </c>
      <c r="J499" s="27"/>
      <c r="K499" s="27"/>
      <c r="L499" s="27"/>
      <c r="M499" s="27"/>
    </row>
    <row r="500" s="3" customFormat="true" ht="30" customHeight="true" spans="1:13">
      <c r="A500" s="56"/>
      <c r="B500" s="27"/>
      <c r="C500" s="80" t="s">
        <v>555</v>
      </c>
      <c r="D500" s="30">
        <v>80</v>
      </c>
      <c r="E500" s="30">
        <f t="shared" si="25"/>
        <v>4407</v>
      </c>
      <c r="F500" s="30">
        <v>1800</v>
      </c>
      <c r="G500" s="30">
        <v>2300</v>
      </c>
      <c r="H500" s="30">
        <v>257</v>
      </c>
      <c r="I500" s="30">
        <v>50</v>
      </c>
      <c r="J500" s="27"/>
      <c r="K500" s="27"/>
      <c r="L500" s="27"/>
      <c r="M500" s="27"/>
    </row>
    <row r="501" s="3" customFormat="true" ht="30" customHeight="true" spans="1:13">
      <c r="A501" s="56"/>
      <c r="B501" s="27"/>
      <c r="C501" s="80" t="s">
        <v>556</v>
      </c>
      <c r="D501" s="30">
        <v>80</v>
      </c>
      <c r="E501" s="30">
        <f t="shared" si="25"/>
        <v>4407</v>
      </c>
      <c r="F501" s="30">
        <v>1800</v>
      </c>
      <c r="G501" s="30">
        <v>2300</v>
      </c>
      <c r="H501" s="30">
        <v>257</v>
      </c>
      <c r="I501" s="30">
        <v>50</v>
      </c>
      <c r="J501" s="27"/>
      <c r="K501" s="27"/>
      <c r="L501" s="27"/>
      <c r="M501" s="27"/>
    </row>
    <row r="502" s="3" customFormat="true" ht="30" customHeight="true" spans="1:13">
      <c r="A502" s="56"/>
      <c r="B502" s="27"/>
      <c r="C502" s="80" t="s">
        <v>557</v>
      </c>
      <c r="D502" s="30">
        <v>80</v>
      </c>
      <c r="E502" s="30">
        <f t="shared" si="25"/>
        <v>4427</v>
      </c>
      <c r="F502" s="30">
        <v>1800</v>
      </c>
      <c r="G502" s="30">
        <v>2300</v>
      </c>
      <c r="H502" s="30">
        <v>277</v>
      </c>
      <c r="I502" s="30">
        <v>50</v>
      </c>
      <c r="J502" s="27"/>
      <c r="K502" s="27"/>
      <c r="L502" s="27"/>
      <c r="M502" s="27"/>
    </row>
    <row r="503" s="3" customFormat="true" ht="30" customHeight="true" spans="1:13">
      <c r="A503" s="56"/>
      <c r="B503" s="27"/>
      <c r="C503" s="80" t="s">
        <v>558</v>
      </c>
      <c r="D503" s="30">
        <v>100</v>
      </c>
      <c r="E503" s="30">
        <v>5752</v>
      </c>
      <c r="F503" s="30">
        <v>2500</v>
      </c>
      <c r="G503" s="30">
        <v>2875</v>
      </c>
      <c r="H503" s="30">
        <v>327</v>
      </c>
      <c r="I503" s="30">
        <v>50</v>
      </c>
      <c r="J503" s="27"/>
      <c r="K503" s="27"/>
      <c r="L503" s="27"/>
      <c r="M503" s="27"/>
    </row>
    <row r="504" s="3" customFormat="true" ht="30" customHeight="true" spans="1:13">
      <c r="A504" s="56"/>
      <c r="B504" s="27"/>
      <c r="C504" s="80" t="s">
        <v>559</v>
      </c>
      <c r="D504" s="30">
        <v>80</v>
      </c>
      <c r="E504" s="30">
        <f t="shared" ref="E504:E509" si="26">SUM(F504:I504)</f>
        <v>4407</v>
      </c>
      <c r="F504" s="30">
        <v>1800</v>
      </c>
      <c r="G504" s="30">
        <v>2300</v>
      </c>
      <c r="H504" s="30">
        <v>257</v>
      </c>
      <c r="I504" s="30">
        <v>50</v>
      </c>
      <c r="J504" s="27"/>
      <c r="K504" s="27"/>
      <c r="L504" s="27"/>
      <c r="M504" s="27"/>
    </row>
    <row r="505" s="3" customFormat="true" ht="30" customHeight="true" spans="1:13">
      <c r="A505" s="56"/>
      <c r="B505" s="27"/>
      <c r="C505" s="80" t="s">
        <v>560</v>
      </c>
      <c r="D505" s="30">
        <v>100</v>
      </c>
      <c r="E505" s="30">
        <v>5732</v>
      </c>
      <c r="F505" s="30">
        <v>2500</v>
      </c>
      <c r="G505" s="30">
        <v>2875</v>
      </c>
      <c r="H505" s="30">
        <v>307</v>
      </c>
      <c r="I505" s="30">
        <v>50</v>
      </c>
      <c r="J505" s="27"/>
      <c r="K505" s="27"/>
      <c r="L505" s="27"/>
      <c r="M505" s="27"/>
    </row>
    <row r="506" s="3" customFormat="true" ht="30" customHeight="true" spans="1:13">
      <c r="A506" s="56"/>
      <c r="B506" s="27"/>
      <c r="C506" s="80" t="s">
        <v>561</v>
      </c>
      <c r="D506" s="30">
        <v>100</v>
      </c>
      <c r="E506" s="30">
        <v>5732</v>
      </c>
      <c r="F506" s="30">
        <v>2622</v>
      </c>
      <c r="G506" s="30">
        <v>2875</v>
      </c>
      <c r="H506" s="30">
        <v>185</v>
      </c>
      <c r="I506" s="30">
        <v>50</v>
      </c>
      <c r="J506" s="27"/>
      <c r="K506" s="27"/>
      <c r="L506" s="27"/>
      <c r="M506" s="27"/>
    </row>
    <row r="507" s="3" customFormat="true" ht="30" customHeight="true" spans="1:13">
      <c r="A507" s="56"/>
      <c r="B507" s="27"/>
      <c r="C507" s="80" t="s">
        <v>562</v>
      </c>
      <c r="D507" s="30">
        <v>32</v>
      </c>
      <c r="E507" s="30">
        <f t="shared" si="26"/>
        <v>1955</v>
      </c>
      <c r="F507" s="30">
        <v>800</v>
      </c>
      <c r="G507" s="30">
        <v>920</v>
      </c>
      <c r="H507" s="30">
        <v>185</v>
      </c>
      <c r="I507" s="30">
        <v>50</v>
      </c>
      <c r="J507" s="27"/>
      <c r="K507" s="27"/>
      <c r="L507" s="27"/>
      <c r="M507" s="27"/>
    </row>
    <row r="508" s="3" customFormat="true" ht="30" customHeight="true" spans="1:13">
      <c r="A508" s="56"/>
      <c r="B508" s="27"/>
      <c r="C508" s="80" t="s">
        <v>563</v>
      </c>
      <c r="D508" s="30">
        <v>100</v>
      </c>
      <c r="E508" s="30">
        <v>5732</v>
      </c>
      <c r="F508" s="30">
        <v>2500</v>
      </c>
      <c r="G508" s="30">
        <v>2875</v>
      </c>
      <c r="H508" s="30">
        <v>307</v>
      </c>
      <c r="I508" s="30">
        <v>50</v>
      </c>
      <c r="J508" s="27"/>
      <c r="K508" s="27"/>
      <c r="L508" s="27"/>
      <c r="M508" s="27"/>
    </row>
    <row r="509" s="3" customFormat="true" ht="30" customHeight="true" spans="1:13">
      <c r="A509" s="56"/>
      <c r="B509" s="27"/>
      <c r="C509" s="80" t="s">
        <v>564</v>
      </c>
      <c r="D509" s="30">
        <v>80</v>
      </c>
      <c r="E509" s="30">
        <f t="shared" si="26"/>
        <v>4407</v>
      </c>
      <c r="F509" s="30">
        <v>1800</v>
      </c>
      <c r="G509" s="30">
        <v>2300</v>
      </c>
      <c r="H509" s="30">
        <v>257</v>
      </c>
      <c r="I509" s="30">
        <v>50</v>
      </c>
      <c r="J509" s="27"/>
      <c r="K509" s="27"/>
      <c r="L509" s="27"/>
      <c r="M509" s="27"/>
    </row>
    <row r="510" s="3" customFormat="true" ht="30" customHeight="true" spans="1:13">
      <c r="A510" s="56"/>
      <c r="B510" s="27"/>
      <c r="C510" s="80" t="s">
        <v>565</v>
      </c>
      <c r="D510" s="30">
        <v>100</v>
      </c>
      <c r="E510" s="30">
        <v>5732</v>
      </c>
      <c r="F510" s="30">
        <v>2500</v>
      </c>
      <c r="G510" s="30">
        <v>2875</v>
      </c>
      <c r="H510" s="30">
        <v>307</v>
      </c>
      <c r="I510" s="30">
        <v>50</v>
      </c>
      <c r="J510" s="27"/>
      <c r="K510" s="27"/>
      <c r="L510" s="27"/>
      <c r="M510" s="27"/>
    </row>
    <row r="511" s="3" customFormat="true" ht="30" customHeight="true" spans="1:13">
      <c r="A511" s="56"/>
      <c r="B511" s="27"/>
      <c r="C511" s="80" t="s">
        <v>566</v>
      </c>
      <c r="D511" s="30">
        <v>32</v>
      </c>
      <c r="E511" s="30">
        <f t="shared" ref="E511:E514" si="27">SUM(F511:I511)</f>
        <v>1955</v>
      </c>
      <c r="F511" s="30">
        <v>800</v>
      </c>
      <c r="G511" s="30">
        <v>920</v>
      </c>
      <c r="H511" s="30">
        <v>185</v>
      </c>
      <c r="I511" s="30">
        <v>50</v>
      </c>
      <c r="J511" s="27"/>
      <c r="K511" s="27"/>
      <c r="L511" s="27"/>
      <c r="M511" s="27"/>
    </row>
    <row r="512" s="3" customFormat="true" ht="30" customHeight="true" spans="1:13">
      <c r="A512" s="56"/>
      <c r="B512" s="27"/>
      <c r="C512" s="80" t="s">
        <v>567</v>
      </c>
      <c r="D512" s="30">
        <v>32</v>
      </c>
      <c r="E512" s="30">
        <f t="shared" si="27"/>
        <v>1955</v>
      </c>
      <c r="F512" s="30">
        <v>800</v>
      </c>
      <c r="G512" s="30">
        <v>920</v>
      </c>
      <c r="H512" s="30">
        <v>185</v>
      </c>
      <c r="I512" s="30">
        <v>50</v>
      </c>
      <c r="J512" s="27"/>
      <c r="K512" s="27"/>
      <c r="L512" s="27"/>
      <c r="M512" s="27"/>
    </row>
    <row r="513" s="3" customFormat="true" ht="30" customHeight="true" spans="1:13">
      <c r="A513" s="56"/>
      <c r="B513" s="27"/>
      <c r="C513" s="80" t="s">
        <v>568</v>
      </c>
      <c r="D513" s="30">
        <v>32</v>
      </c>
      <c r="E513" s="30">
        <f t="shared" si="27"/>
        <v>1955</v>
      </c>
      <c r="F513" s="30">
        <v>800</v>
      </c>
      <c r="G513" s="30">
        <v>920</v>
      </c>
      <c r="H513" s="30">
        <v>185</v>
      </c>
      <c r="I513" s="30">
        <v>50</v>
      </c>
      <c r="J513" s="27"/>
      <c r="K513" s="27"/>
      <c r="L513" s="27"/>
      <c r="M513" s="27"/>
    </row>
    <row r="514" s="3" customFormat="true" ht="30" customHeight="true" spans="1:13">
      <c r="A514" s="56"/>
      <c r="B514" s="27"/>
      <c r="C514" s="80" t="s">
        <v>569</v>
      </c>
      <c r="D514" s="30">
        <v>80</v>
      </c>
      <c r="E514" s="30">
        <f t="shared" si="27"/>
        <v>4407</v>
      </c>
      <c r="F514" s="30">
        <v>1800</v>
      </c>
      <c r="G514" s="30">
        <v>2300</v>
      </c>
      <c r="H514" s="30">
        <v>257</v>
      </c>
      <c r="I514" s="30">
        <v>50</v>
      </c>
      <c r="J514" s="27"/>
      <c r="K514" s="27"/>
      <c r="L514" s="27"/>
      <c r="M514" s="27"/>
    </row>
    <row r="515" s="3" customFormat="true" ht="30" customHeight="true" spans="1:13">
      <c r="A515" s="56"/>
      <c r="B515" s="27"/>
      <c r="C515" s="80" t="s">
        <v>570</v>
      </c>
      <c r="D515" s="30">
        <v>100</v>
      </c>
      <c r="E515" s="30">
        <v>5732</v>
      </c>
      <c r="F515" s="30">
        <v>2500</v>
      </c>
      <c r="G515" s="30">
        <v>2875</v>
      </c>
      <c r="H515" s="30">
        <v>307</v>
      </c>
      <c r="I515" s="30">
        <v>50</v>
      </c>
      <c r="J515" s="27"/>
      <c r="K515" s="27"/>
      <c r="L515" s="27"/>
      <c r="M515" s="27"/>
    </row>
    <row r="516" s="3" customFormat="true" ht="30" customHeight="true" spans="1:13">
      <c r="A516" s="56"/>
      <c r="B516" s="27"/>
      <c r="C516" s="80" t="s">
        <v>571</v>
      </c>
      <c r="D516" s="30">
        <v>80</v>
      </c>
      <c r="E516" s="30">
        <f>SUM(F516:I516)</f>
        <v>4407</v>
      </c>
      <c r="F516" s="30">
        <v>1800</v>
      </c>
      <c r="G516" s="30">
        <v>2300</v>
      </c>
      <c r="H516" s="30">
        <v>257</v>
      </c>
      <c r="I516" s="30">
        <v>50</v>
      </c>
      <c r="J516" s="27"/>
      <c r="K516" s="27"/>
      <c r="L516" s="27"/>
      <c r="M516" s="27"/>
    </row>
    <row r="517" s="3" customFormat="true" ht="30" customHeight="true" spans="1:13">
      <c r="A517" s="56"/>
      <c r="B517" s="27"/>
      <c r="C517" s="80" t="s">
        <v>572</v>
      </c>
      <c r="D517" s="30">
        <v>100</v>
      </c>
      <c r="E517" s="30">
        <v>5732</v>
      </c>
      <c r="F517" s="30">
        <v>2500</v>
      </c>
      <c r="G517" s="30">
        <v>2875</v>
      </c>
      <c r="H517" s="30">
        <v>307</v>
      </c>
      <c r="I517" s="30">
        <v>50</v>
      </c>
      <c r="J517" s="27"/>
      <c r="K517" s="27"/>
      <c r="L517" s="27"/>
      <c r="M517" s="27"/>
    </row>
    <row r="518" s="3" customFormat="true" ht="30" customHeight="true" spans="1:13">
      <c r="A518" s="56"/>
      <c r="B518" s="27"/>
      <c r="C518" s="80" t="s">
        <v>573</v>
      </c>
      <c r="D518" s="30">
        <v>100</v>
      </c>
      <c r="E518" s="30">
        <v>5732</v>
      </c>
      <c r="F518" s="30">
        <v>2500</v>
      </c>
      <c r="G518" s="30">
        <v>2875</v>
      </c>
      <c r="H518" s="30">
        <v>307</v>
      </c>
      <c r="I518" s="30">
        <v>50</v>
      </c>
      <c r="J518" s="27"/>
      <c r="K518" s="27"/>
      <c r="L518" s="27"/>
      <c r="M518" s="27"/>
    </row>
    <row r="519" s="3" customFormat="true" ht="30" customHeight="true" spans="1:13">
      <c r="A519" s="56"/>
      <c r="B519" s="27"/>
      <c r="C519" s="80" t="s">
        <v>160</v>
      </c>
      <c r="D519" s="30">
        <v>80</v>
      </c>
      <c r="E519" s="30">
        <v>6000</v>
      </c>
      <c r="F519" s="30">
        <v>2550</v>
      </c>
      <c r="G519" s="30">
        <v>2300</v>
      </c>
      <c r="H519" s="30">
        <v>1100</v>
      </c>
      <c r="I519" s="30">
        <v>50</v>
      </c>
      <c r="J519" s="27"/>
      <c r="K519" s="27"/>
      <c r="L519" s="27"/>
      <c r="M519" s="27"/>
    </row>
    <row r="520" s="3" customFormat="true" ht="30" customHeight="true" spans="1:13">
      <c r="A520" s="56"/>
      <c r="B520" s="27"/>
      <c r="C520" s="80" t="s">
        <v>297</v>
      </c>
      <c r="D520" s="30">
        <v>80</v>
      </c>
      <c r="E520" s="30">
        <v>5950</v>
      </c>
      <c r="F520" s="30">
        <v>2500</v>
      </c>
      <c r="G520" s="30">
        <v>2300</v>
      </c>
      <c r="H520" s="30">
        <v>1100</v>
      </c>
      <c r="I520" s="30">
        <v>50</v>
      </c>
      <c r="J520" s="27"/>
      <c r="K520" s="27"/>
      <c r="L520" s="27"/>
      <c r="M520" s="27"/>
    </row>
    <row r="521" s="3" customFormat="true" ht="30" customHeight="true" spans="1:13">
      <c r="A521" s="58"/>
      <c r="B521" s="28"/>
      <c r="C521" s="80" t="s">
        <v>574</v>
      </c>
      <c r="D521" s="30">
        <v>80</v>
      </c>
      <c r="E521" s="30">
        <v>5950</v>
      </c>
      <c r="F521" s="30">
        <v>2500</v>
      </c>
      <c r="G521" s="30">
        <v>2300</v>
      </c>
      <c r="H521" s="30">
        <v>1100</v>
      </c>
      <c r="I521" s="30">
        <v>50</v>
      </c>
      <c r="J521" s="28"/>
      <c r="K521" s="28"/>
      <c r="L521" s="28"/>
      <c r="M521" s="28"/>
    </row>
    <row r="522" s="3" customFormat="true" ht="23" customHeight="true" spans="1:13">
      <c r="A522" s="23">
        <v>2</v>
      </c>
      <c r="B522" s="30" t="s">
        <v>575</v>
      </c>
      <c r="C522" s="80" t="s">
        <v>283</v>
      </c>
      <c r="D522" s="89">
        <v>78</v>
      </c>
      <c r="E522" s="30">
        <v>11500</v>
      </c>
      <c r="F522" s="89">
        <v>7030</v>
      </c>
      <c r="G522" s="30">
        <v>2300</v>
      </c>
      <c r="H522" s="89">
        <v>2120</v>
      </c>
      <c r="I522" s="30">
        <v>50</v>
      </c>
      <c r="J522" s="30" t="s">
        <v>576</v>
      </c>
      <c r="K522" s="30">
        <v>13737628822</v>
      </c>
      <c r="L522" s="80" t="s">
        <v>577</v>
      </c>
      <c r="M522" s="30"/>
    </row>
    <row r="523" s="3" customFormat="true" ht="23" customHeight="true" spans="1:13">
      <c r="A523" s="23"/>
      <c r="B523" s="30"/>
      <c r="C523" s="80" t="s">
        <v>286</v>
      </c>
      <c r="D523" s="89">
        <v>88</v>
      </c>
      <c r="E523" s="30">
        <v>11500</v>
      </c>
      <c r="F523" s="89">
        <v>7030</v>
      </c>
      <c r="G523" s="30">
        <v>2300</v>
      </c>
      <c r="H523" s="89">
        <v>2120</v>
      </c>
      <c r="I523" s="30">
        <v>50</v>
      </c>
      <c r="J523" s="30"/>
      <c r="K523" s="30"/>
      <c r="L523" s="80"/>
      <c r="M523" s="30"/>
    </row>
    <row r="524" s="3" customFormat="true" ht="23" customHeight="true" spans="1:13">
      <c r="A524" s="23"/>
      <c r="B524" s="30"/>
      <c r="C524" s="80" t="s">
        <v>287</v>
      </c>
      <c r="D524" s="89">
        <v>114</v>
      </c>
      <c r="E524" s="30">
        <v>11500</v>
      </c>
      <c r="F524" s="89">
        <v>7030</v>
      </c>
      <c r="G524" s="30">
        <v>2300</v>
      </c>
      <c r="H524" s="89">
        <v>2120</v>
      </c>
      <c r="I524" s="30">
        <v>50</v>
      </c>
      <c r="J524" s="30"/>
      <c r="K524" s="30"/>
      <c r="L524" s="80"/>
      <c r="M524" s="30"/>
    </row>
    <row r="525" s="3" customFormat="true" ht="23" customHeight="true" spans="1:13">
      <c r="A525" s="23"/>
      <c r="B525" s="30"/>
      <c r="C525" s="80" t="s">
        <v>207</v>
      </c>
      <c r="D525" s="89">
        <v>118</v>
      </c>
      <c r="E525" s="30">
        <v>11500</v>
      </c>
      <c r="F525" s="89">
        <v>7030</v>
      </c>
      <c r="G525" s="30">
        <v>2300</v>
      </c>
      <c r="H525" s="89">
        <v>2120</v>
      </c>
      <c r="I525" s="30">
        <v>50</v>
      </c>
      <c r="J525" s="30"/>
      <c r="K525" s="30"/>
      <c r="L525" s="80"/>
      <c r="M525" s="30"/>
    </row>
    <row r="526" s="3" customFormat="true" ht="23" customHeight="true" spans="1:13">
      <c r="A526" s="23"/>
      <c r="B526" s="30"/>
      <c r="C526" s="80" t="s">
        <v>288</v>
      </c>
      <c r="D526" s="89">
        <v>118</v>
      </c>
      <c r="E526" s="30">
        <v>11500</v>
      </c>
      <c r="F526" s="89">
        <v>7030</v>
      </c>
      <c r="G526" s="30">
        <v>2300</v>
      </c>
      <c r="H526" s="89">
        <v>2120</v>
      </c>
      <c r="I526" s="30">
        <v>50</v>
      </c>
      <c r="J526" s="30"/>
      <c r="K526" s="30"/>
      <c r="L526" s="80"/>
      <c r="M526" s="30"/>
    </row>
    <row r="527" s="3" customFormat="true" ht="23" customHeight="true" spans="1:13">
      <c r="A527" s="23"/>
      <c r="B527" s="30"/>
      <c r="C527" s="80" t="s">
        <v>564</v>
      </c>
      <c r="D527" s="30">
        <v>80</v>
      </c>
      <c r="E527" s="30">
        <f t="shared" ref="E527:E532" si="28">SUM(F527:I527)</f>
        <v>4407</v>
      </c>
      <c r="F527" s="30">
        <v>1800</v>
      </c>
      <c r="G527" s="30">
        <v>2300</v>
      </c>
      <c r="H527" s="30">
        <v>257</v>
      </c>
      <c r="I527" s="30">
        <v>50</v>
      </c>
      <c r="J527" s="30"/>
      <c r="K527" s="30"/>
      <c r="L527" s="80"/>
      <c r="M527" s="30"/>
    </row>
    <row r="528" s="3" customFormat="true" ht="23" customHeight="true" spans="1:13">
      <c r="A528" s="23"/>
      <c r="B528" s="30"/>
      <c r="C528" s="80" t="s">
        <v>565</v>
      </c>
      <c r="D528" s="30">
        <v>100</v>
      </c>
      <c r="E528" s="30">
        <f t="shared" si="28"/>
        <v>5732</v>
      </c>
      <c r="F528" s="30">
        <v>2500</v>
      </c>
      <c r="G528" s="30">
        <v>2875</v>
      </c>
      <c r="H528" s="30">
        <v>307</v>
      </c>
      <c r="I528" s="30">
        <v>50</v>
      </c>
      <c r="J528" s="30"/>
      <c r="K528" s="30"/>
      <c r="L528" s="80"/>
      <c r="M528" s="30"/>
    </row>
    <row r="529" s="3" customFormat="true" ht="23" customHeight="true" spans="1:13">
      <c r="A529" s="23"/>
      <c r="B529" s="30"/>
      <c r="C529" s="80" t="s">
        <v>493</v>
      </c>
      <c r="D529" s="30">
        <v>100</v>
      </c>
      <c r="E529" s="30">
        <v>6000</v>
      </c>
      <c r="F529" s="30">
        <v>2869</v>
      </c>
      <c r="G529" s="30">
        <v>2875</v>
      </c>
      <c r="H529" s="30">
        <v>206</v>
      </c>
      <c r="I529" s="30">
        <v>50</v>
      </c>
      <c r="J529" s="30"/>
      <c r="K529" s="30"/>
      <c r="L529" s="80"/>
      <c r="M529" s="30"/>
    </row>
    <row r="530" s="3" customFormat="true" ht="23" customHeight="true" spans="1:13">
      <c r="A530" s="23"/>
      <c r="B530" s="30"/>
      <c r="C530" s="80" t="s">
        <v>578</v>
      </c>
      <c r="D530" s="30">
        <v>100</v>
      </c>
      <c r="E530" s="30">
        <v>6000</v>
      </c>
      <c r="F530" s="30">
        <v>2869</v>
      </c>
      <c r="G530" s="30">
        <v>2875</v>
      </c>
      <c r="H530" s="30">
        <v>206</v>
      </c>
      <c r="I530" s="30">
        <v>50</v>
      </c>
      <c r="J530" s="30"/>
      <c r="K530" s="30"/>
      <c r="L530" s="80"/>
      <c r="M530" s="30"/>
    </row>
    <row r="531" s="3" customFormat="true" ht="23" customHeight="true" spans="1:13">
      <c r="A531" s="23"/>
      <c r="B531" s="30"/>
      <c r="C531" s="80" t="s">
        <v>495</v>
      </c>
      <c r="D531" s="30">
        <v>80</v>
      </c>
      <c r="E531" s="30">
        <f t="shared" si="28"/>
        <v>4407</v>
      </c>
      <c r="F531" s="30">
        <v>1800</v>
      </c>
      <c r="G531" s="30">
        <v>2300</v>
      </c>
      <c r="H531" s="30">
        <v>257</v>
      </c>
      <c r="I531" s="30">
        <v>50</v>
      </c>
      <c r="J531" s="30"/>
      <c r="K531" s="30"/>
      <c r="L531" s="80"/>
      <c r="M531" s="30"/>
    </row>
    <row r="532" s="3" customFormat="true" ht="23" customHeight="true" spans="1:13">
      <c r="A532" s="23"/>
      <c r="B532" s="30"/>
      <c r="C532" s="80" t="s">
        <v>579</v>
      </c>
      <c r="D532" s="30">
        <v>100</v>
      </c>
      <c r="E532" s="30">
        <f t="shared" si="28"/>
        <v>5732</v>
      </c>
      <c r="F532" s="30">
        <v>2500</v>
      </c>
      <c r="G532" s="30">
        <v>2875</v>
      </c>
      <c r="H532" s="30">
        <v>307</v>
      </c>
      <c r="I532" s="30">
        <v>50</v>
      </c>
      <c r="J532" s="30"/>
      <c r="K532" s="30"/>
      <c r="L532" s="80"/>
      <c r="M532" s="30"/>
    </row>
    <row r="533" s="3" customFormat="true" ht="23" customHeight="true" spans="1:13">
      <c r="A533" s="23"/>
      <c r="B533" s="30"/>
      <c r="C533" s="80" t="s">
        <v>425</v>
      </c>
      <c r="D533" s="30">
        <v>80</v>
      </c>
      <c r="E533" s="30">
        <v>4450</v>
      </c>
      <c r="F533" s="30">
        <v>1800</v>
      </c>
      <c r="G533" s="30">
        <v>2300</v>
      </c>
      <c r="H533" s="30">
        <v>300</v>
      </c>
      <c r="I533" s="30">
        <v>50</v>
      </c>
      <c r="J533" s="30"/>
      <c r="K533" s="30"/>
      <c r="L533" s="80"/>
      <c r="M533" s="30"/>
    </row>
    <row r="534" s="3" customFormat="true" ht="23" customHeight="true" spans="1:13">
      <c r="A534" s="23"/>
      <c r="B534" s="30"/>
      <c r="C534" s="80" t="s">
        <v>498</v>
      </c>
      <c r="D534" s="30">
        <v>80</v>
      </c>
      <c r="E534" s="30">
        <f t="shared" ref="E534:E538" si="29">SUM(F534:I534)</f>
        <v>4407</v>
      </c>
      <c r="F534" s="30">
        <v>1800</v>
      </c>
      <c r="G534" s="30">
        <v>2300</v>
      </c>
      <c r="H534" s="30">
        <v>257</v>
      </c>
      <c r="I534" s="30">
        <v>50</v>
      </c>
      <c r="J534" s="30"/>
      <c r="K534" s="30"/>
      <c r="L534" s="80"/>
      <c r="M534" s="30"/>
    </row>
    <row r="535" s="3" customFormat="true" ht="23" customHeight="true" spans="1:13">
      <c r="A535" s="23"/>
      <c r="B535" s="30"/>
      <c r="C535" s="80" t="s">
        <v>499</v>
      </c>
      <c r="D535" s="30">
        <v>100</v>
      </c>
      <c r="E535" s="30">
        <f t="shared" si="29"/>
        <v>5732</v>
      </c>
      <c r="F535" s="30">
        <v>2500</v>
      </c>
      <c r="G535" s="30">
        <v>2875</v>
      </c>
      <c r="H535" s="30">
        <v>307</v>
      </c>
      <c r="I535" s="30">
        <v>50</v>
      </c>
      <c r="J535" s="30"/>
      <c r="K535" s="30"/>
      <c r="L535" s="80"/>
      <c r="M535" s="30"/>
    </row>
    <row r="536" s="3" customFormat="true" ht="23" customHeight="true" spans="1:13">
      <c r="A536" s="23"/>
      <c r="B536" s="30"/>
      <c r="C536" s="80" t="s">
        <v>423</v>
      </c>
      <c r="D536" s="30">
        <v>108</v>
      </c>
      <c r="E536" s="30">
        <v>5861</v>
      </c>
      <c r="F536" s="30">
        <v>2500</v>
      </c>
      <c r="G536" s="30">
        <v>3105</v>
      </c>
      <c r="H536" s="30">
        <v>206</v>
      </c>
      <c r="I536" s="30">
        <v>50</v>
      </c>
      <c r="J536" s="30"/>
      <c r="K536" s="30"/>
      <c r="L536" s="80"/>
      <c r="M536" s="30"/>
    </row>
    <row r="537" s="3" customFormat="true" ht="33" customHeight="true" spans="1:13">
      <c r="A537" s="29">
        <v>3</v>
      </c>
      <c r="B537" s="25" t="s">
        <v>580</v>
      </c>
      <c r="C537" s="80" t="s">
        <v>498</v>
      </c>
      <c r="D537" s="30">
        <v>80</v>
      </c>
      <c r="E537" s="30">
        <f t="shared" si="29"/>
        <v>4407</v>
      </c>
      <c r="F537" s="30">
        <v>1800</v>
      </c>
      <c r="G537" s="30">
        <v>2300</v>
      </c>
      <c r="H537" s="30">
        <v>257</v>
      </c>
      <c r="I537" s="30">
        <v>50</v>
      </c>
      <c r="J537" s="25" t="s">
        <v>581</v>
      </c>
      <c r="K537" s="25">
        <v>13977697675</v>
      </c>
      <c r="L537" s="25" t="s">
        <v>582</v>
      </c>
      <c r="M537" s="25"/>
    </row>
    <row r="538" s="3" customFormat="true" ht="33" customHeight="true" spans="1:13">
      <c r="A538" s="56"/>
      <c r="B538" s="27"/>
      <c r="C538" s="80" t="s">
        <v>499</v>
      </c>
      <c r="D538" s="30">
        <v>100</v>
      </c>
      <c r="E538" s="30">
        <f t="shared" si="29"/>
        <v>5732</v>
      </c>
      <c r="F538" s="30">
        <v>2500</v>
      </c>
      <c r="G538" s="30">
        <v>2875</v>
      </c>
      <c r="H538" s="30">
        <v>307</v>
      </c>
      <c r="I538" s="30">
        <v>50</v>
      </c>
      <c r="J538" s="27"/>
      <c r="K538" s="27"/>
      <c r="L538" s="27"/>
      <c r="M538" s="27"/>
    </row>
    <row r="539" s="3" customFormat="true" ht="33" customHeight="true" spans="1:13">
      <c r="A539" s="56"/>
      <c r="B539" s="27"/>
      <c r="C539" s="80" t="s">
        <v>423</v>
      </c>
      <c r="D539" s="30">
        <v>108</v>
      </c>
      <c r="E539" s="30">
        <v>5861</v>
      </c>
      <c r="F539" s="30">
        <v>2500</v>
      </c>
      <c r="G539" s="30">
        <v>3105</v>
      </c>
      <c r="H539" s="30">
        <v>206</v>
      </c>
      <c r="I539" s="30">
        <v>50</v>
      </c>
      <c r="J539" s="27"/>
      <c r="K539" s="27"/>
      <c r="L539" s="27"/>
      <c r="M539" s="27"/>
    </row>
    <row r="540" s="3" customFormat="true" ht="33" customHeight="true" spans="1:13">
      <c r="A540" s="56"/>
      <c r="B540" s="27"/>
      <c r="C540" s="80" t="s">
        <v>495</v>
      </c>
      <c r="D540" s="30">
        <v>80</v>
      </c>
      <c r="E540" s="30">
        <f t="shared" ref="E540:E544" si="30">SUM(F540:I540)</f>
        <v>4407</v>
      </c>
      <c r="F540" s="30">
        <v>1800</v>
      </c>
      <c r="G540" s="30">
        <v>2300</v>
      </c>
      <c r="H540" s="30">
        <v>257</v>
      </c>
      <c r="I540" s="30">
        <v>50</v>
      </c>
      <c r="J540" s="27"/>
      <c r="K540" s="27"/>
      <c r="L540" s="27"/>
      <c r="M540" s="27"/>
    </row>
    <row r="541" s="3" customFormat="true" ht="33" customHeight="true" spans="1:13">
      <c r="A541" s="56"/>
      <c r="B541" s="27"/>
      <c r="C541" s="80" t="s">
        <v>579</v>
      </c>
      <c r="D541" s="30">
        <v>100</v>
      </c>
      <c r="E541" s="30">
        <f t="shared" si="30"/>
        <v>5732</v>
      </c>
      <c r="F541" s="30">
        <v>2500</v>
      </c>
      <c r="G541" s="30">
        <v>2875</v>
      </c>
      <c r="H541" s="30">
        <v>307</v>
      </c>
      <c r="I541" s="30">
        <v>50</v>
      </c>
      <c r="J541" s="27"/>
      <c r="K541" s="27"/>
      <c r="L541" s="27"/>
      <c r="M541" s="27"/>
    </row>
    <row r="542" s="3" customFormat="true" ht="33" customHeight="true" spans="1:13">
      <c r="A542" s="56"/>
      <c r="B542" s="27"/>
      <c r="C542" s="80" t="s">
        <v>583</v>
      </c>
      <c r="D542" s="30">
        <v>80</v>
      </c>
      <c r="E542" s="30">
        <f t="shared" si="30"/>
        <v>4407</v>
      </c>
      <c r="F542" s="30">
        <v>1800</v>
      </c>
      <c r="G542" s="30">
        <v>2300</v>
      </c>
      <c r="H542" s="30">
        <v>257</v>
      </c>
      <c r="I542" s="30">
        <v>50</v>
      </c>
      <c r="J542" s="27"/>
      <c r="K542" s="27"/>
      <c r="L542" s="27"/>
      <c r="M542" s="27"/>
    </row>
    <row r="543" s="3" customFormat="true" ht="33" customHeight="true" spans="1:13">
      <c r="A543" s="56"/>
      <c r="B543" s="27"/>
      <c r="C543" s="80" t="s">
        <v>584</v>
      </c>
      <c r="D543" s="30">
        <v>100</v>
      </c>
      <c r="E543" s="30">
        <f t="shared" si="30"/>
        <v>5732</v>
      </c>
      <c r="F543" s="30">
        <v>2500</v>
      </c>
      <c r="G543" s="30">
        <v>2875</v>
      </c>
      <c r="H543" s="30">
        <v>307</v>
      </c>
      <c r="I543" s="30">
        <v>50</v>
      </c>
      <c r="J543" s="27"/>
      <c r="K543" s="27"/>
      <c r="L543" s="27"/>
      <c r="M543" s="27"/>
    </row>
    <row r="544" s="3" customFormat="true" ht="33" customHeight="true" spans="1:13">
      <c r="A544" s="56"/>
      <c r="B544" s="27"/>
      <c r="C544" s="80" t="s">
        <v>557</v>
      </c>
      <c r="D544" s="30">
        <v>80</v>
      </c>
      <c r="E544" s="30">
        <f t="shared" si="30"/>
        <v>4427</v>
      </c>
      <c r="F544" s="30">
        <v>1800</v>
      </c>
      <c r="G544" s="30">
        <v>2300</v>
      </c>
      <c r="H544" s="30">
        <v>277</v>
      </c>
      <c r="I544" s="30">
        <v>50</v>
      </c>
      <c r="J544" s="27"/>
      <c r="K544" s="27"/>
      <c r="L544" s="27"/>
      <c r="M544" s="27"/>
    </row>
    <row r="545" s="3" customFormat="true" ht="33" customHeight="true" spans="1:13">
      <c r="A545" s="58"/>
      <c r="B545" s="28"/>
      <c r="C545" s="80" t="s">
        <v>558</v>
      </c>
      <c r="D545" s="30">
        <v>100</v>
      </c>
      <c r="E545" s="30">
        <v>5752</v>
      </c>
      <c r="F545" s="30">
        <v>2500</v>
      </c>
      <c r="G545" s="30">
        <v>2875</v>
      </c>
      <c r="H545" s="30">
        <v>327</v>
      </c>
      <c r="I545" s="30">
        <v>50</v>
      </c>
      <c r="J545" s="28"/>
      <c r="K545" s="28"/>
      <c r="L545" s="28"/>
      <c r="M545" s="28"/>
    </row>
    <row r="546" s="3" customFormat="true" ht="30" customHeight="true" spans="1:13">
      <c r="A546" s="29">
        <v>4</v>
      </c>
      <c r="B546" s="25" t="s">
        <v>585</v>
      </c>
      <c r="C546" s="80" t="s">
        <v>586</v>
      </c>
      <c r="D546" s="30">
        <v>100</v>
      </c>
      <c r="E546" s="30">
        <v>6000</v>
      </c>
      <c r="F546" s="30">
        <v>2550</v>
      </c>
      <c r="G546" s="30">
        <v>2300</v>
      </c>
      <c r="H546" s="30">
        <v>1100</v>
      </c>
      <c r="I546" s="30">
        <v>50</v>
      </c>
      <c r="J546" s="25" t="s">
        <v>587</v>
      </c>
      <c r="K546" s="25">
        <v>13152650005</v>
      </c>
      <c r="L546" s="25" t="s">
        <v>588</v>
      </c>
      <c r="M546" s="25"/>
    </row>
    <row r="547" s="3" customFormat="true" ht="30" customHeight="true" spans="1:13">
      <c r="A547" s="56"/>
      <c r="B547" s="27"/>
      <c r="C547" s="80" t="s">
        <v>589</v>
      </c>
      <c r="D547" s="30">
        <v>80</v>
      </c>
      <c r="E547" s="30">
        <f t="shared" ref="E547:E551" si="31">SUM(F547:I547)</f>
        <v>4427</v>
      </c>
      <c r="F547" s="30">
        <v>1800</v>
      </c>
      <c r="G547" s="30">
        <v>2300</v>
      </c>
      <c r="H547" s="30">
        <v>277</v>
      </c>
      <c r="I547" s="30">
        <v>50</v>
      </c>
      <c r="J547" s="27"/>
      <c r="K547" s="27"/>
      <c r="L547" s="27"/>
      <c r="M547" s="27"/>
    </row>
    <row r="548" s="3" customFormat="true" ht="30" customHeight="true" spans="1:13">
      <c r="A548" s="56"/>
      <c r="B548" s="27"/>
      <c r="C548" s="80" t="s">
        <v>590</v>
      </c>
      <c r="D548" s="30">
        <v>100</v>
      </c>
      <c r="E548" s="30">
        <v>5752</v>
      </c>
      <c r="F548" s="30">
        <v>2500</v>
      </c>
      <c r="G548" s="30">
        <v>2875</v>
      </c>
      <c r="H548" s="30">
        <v>327</v>
      </c>
      <c r="I548" s="30">
        <v>50</v>
      </c>
      <c r="J548" s="27"/>
      <c r="K548" s="27"/>
      <c r="L548" s="27"/>
      <c r="M548" s="27"/>
    </row>
    <row r="549" s="3" customFormat="true" ht="30" customHeight="true" spans="1:13">
      <c r="A549" s="56"/>
      <c r="B549" s="27"/>
      <c r="C549" s="80" t="s">
        <v>591</v>
      </c>
      <c r="D549" s="30">
        <v>80</v>
      </c>
      <c r="E549" s="30">
        <f t="shared" si="31"/>
        <v>4427</v>
      </c>
      <c r="F549" s="30">
        <v>1800</v>
      </c>
      <c r="G549" s="30">
        <v>2300</v>
      </c>
      <c r="H549" s="30">
        <v>277</v>
      </c>
      <c r="I549" s="30">
        <v>50</v>
      </c>
      <c r="J549" s="27"/>
      <c r="K549" s="27"/>
      <c r="L549" s="27"/>
      <c r="M549" s="27"/>
    </row>
    <row r="550" s="3" customFormat="true" ht="30" customHeight="true" spans="1:13">
      <c r="A550" s="56"/>
      <c r="B550" s="27"/>
      <c r="C550" s="80" t="s">
        <v>592</v>
      </c>
      <c r="D550" s="30">
        <v>100</v>
      </c>
      <c r="E550" s="30">
        <v>5752</v>
      </c>
      <c r="F550" s="30">
        <v>2500</v>
      </c>
      <c r="G550" s="30">
        <v>2875</v>
      </c>
      <c r="H550" s="30">
        <v>327</v>
      </c>
      <c r="I550" s="30">
        <v>50</v>
      </c>
      <c r="J550" s="27"/>
      <c r="K550" s="27"/>
      <c r="L550" s="27"/>
      <c r="M550" s="27"/>
    </row>
    <row r="551" s="3" customFormat="true" ht="30" customHeight="true" spans="1:13">
      <c r="A551" s="56"/>
      <c r="B551" s="27"/>
      <c r="C551" s="80" t="s">
        <v>593</v>
      </c>
      <c r="D551" s="30">
        <v>80</v>
      </c>
      <c r="E551" s="30">
        <f t="shared" si="31"/>
        <v>4427</v>
      </c>
      <c r="F551" s="30">
        <v>1800</v>
      </c>
      <c r="G551" s="30">
        <v>2300</v>
      </c>
      <c r="H551" s="30">
        <v>277</v>
      </c>
      <c r="I551" s="30">
        <v>50</v>
      </c>
      <c r="J551" s="27"/>
      <c r="K551" s="27"/>
      <c r="L551" s="27"/>
      <c r="M551" s="27"/>
    </row>
    <row r="552" s="3" customFormat="true" ht="30" customHeight="true" spans="1:13">
      <c r="A552" s="58"/>
      <c r="B552" s="28"/>
      <c r="C552" s="80" t="s">
        <v>594</v>
      </c>
      <c r="D552" s="30">
        <v>100</v>
      </c>
      <c r="E552" s="30">
        <v>5752</v>
      </c>
      <c r="F552" s="30">
        <v>2500</v>
      </c>
      <c r="G552" s="30">
        <v>2875</v>
      </c>
      <c r="H552" s="30">
        <v>327</v>
      </c>
      <c r="I552" s="30">
        <v>50</v>
      </c>
      <c r="J552" s="28"/>
      <c r="K552" s="28"/>
      <c r="L552" s="28"/>
      <c r="M552" s="28"/>
    </row>
    <row r="553" s="3" customFormat="true" ht="27" customHeight="true" spans="1:13">
      <c r="A553" s="23">
        <v>5</v>
      </c>
      <c r="B553" s="30" t="s">
        <v>595</v>
      </c>
      <c r="C553" s="80" t="s">
        <v>371</v>
      </c>
      <c r="D553" s="30">
        <v>100</v>
      </c>
      <c r="E553" s="30">
        <f t="shared" ref="E553:E558" si="32">SUM(F553:I553)</f>
        <v>5511</v>
      </c>
      <c r="F553" s="30">
        <v>2380</v>
      </c>
      <c r="G553" s="30">
        <v>2875</v>
      </c>
      <c r="H553" s="30">
        <v>206</v>
      </c>
      <c r="I553" s="30">
        <v>50</v>
      </c>
      <c r="J553" s="30" t="s">
        <v>596</v>
      </c>
      <c r="K553" s="30">
        <v>18077621799</v>
      </c>
      <c r="L553" s="80" t="s">
        <v>597</v>
      </c>
      <c r="M553" s="30"/>
    </row>
    <row r="554" s="3" customFormat="true" ht="27" customHeight="true" spans="1:13">
      <c r="A554" s="23"/>
      <c r="B554" s="30"/>
      <c r="C554" s="80" t="s">
        <v>493</v>
      </c>
      <c r="D554" s="30">
        <v>100</v>
      </c>
      <c r="E554" s="30">
        <v>6000</v>
      </c>
      <c r="F554" s="30">
        <v>2869</v>
      </c>
      <c r="G554" s="30">
        <v>2875</v>
      </c>
      <c r="H554" s="30">
        <v>206</v>
      </c>
      <c r="I554" s="30">
        <v>50</v>
      </c>
      <c r="J554" s="30"/>
      <c r="K554" s="30"/>
      <c r="L554" s="80"/>
      <c r="M554" s="30"/>
    </row>
    <row r="555" s="3" customFormat="true" ht="27" customHeight="true" spans="1:13">
      <c r="A555" s="23"/>
      <c r="B555" s="30"/>
      <c r="C555" s="80" t="s">
        <v>598</v>
      </c>
      <c r="D555" s="30">
        <v>80</v>
      </c>
      <c r="E555" s="30">
        <f t="shared" si="32"/>
        <v>5506</v>
      </c>
      <c r="F555" s="30">
        <v>2950</v>
      </c>
      <c r="G555" s="30">
        <v>2300</v>
      </c>
      <c r="H555" s="30">
        <v>206</v>
      </c>
      <c r="I555" s="30">
        <v>50</v>
      </c>
      <c r="J555" s="30"/>
      <c r="K555" s="30"/>
      <c r="L555" s="80"/>
      <c r="M555" s="30"/>
    </row>
    <row r="556" s="3" customFormat="true" ht="27" customHeight="true" spans="1:13">
      <c r="A556" s="23"/>
      <c r="B556" s="30"/>
      <c r="C556" s="80" t="s">
        <v>599</v>
      </c>
      <c r="D556" s="30">
        <v>80</v>
      </c>
      <c r="E556" s="30">
        <f t="shared" si="32"/>
        <v>3706</v>
      </c>
      <c r="F556" s="30">
        <v>1150</v>
      </c>
      <c r="G556" s="30">
        <v>2300</v>
      </c>
      <c r="H556" s="30">
        <v>206</v>
      </c>
      <c r="I556" s="30">
        <v>50</v>
      </c>
      <c r="J556" s="30"/>
      <c r="K556" s="30"/>
      <c r="L556" s="80"/>
      <c r="M556" s="30"/>
    </row>
    <row r="557" s="3" customFormat="true" ht="27" customHeight="true" spans="1:13">
      <c r="A557" s="23"/>
      <c r="B557" s="30"/>
      <c r="C557" s="80" t="s">
        <v>600</v>
      </c>
      <c r="D557" s="30">
        <v>40</v>
      </c>
      <c r="E557" s="30">
        <f t="shared" si="32"/>
        <v>2756</v>
      </c>
      <c r="F557" s="30">
        <v>1350</v>
      </c>
      <c r="G557" s="30">
        <v>1150</v>
      </c>
      <c r="H557" s="30">
        <v>206</v>
      </c>
      <c r="I557" s="30">
        <v>50</v>
      </c>
      <c r="J557" s="30"/>
      <c r="K557" s="30"/>
      <c r="L557" s="80"/>
      <c r="M557" s="30"/>
    </row>
    <row r="558" s="3" customFormat="true" ht="27" customHeight="true" spans="1:13">
      <c r="A558" s="23"/>
      <c r="B558" s="30"/>
      <c r="C558" s="80" t="s">
        <v>601</v>
      </c>
      <c r="D558" s="30">
        <v>40</v>
      </c>
      <c r="E558" s="30">
        <f t="shared" si="32"/>
        <v>2786</v>
      </c>
      <c r="F558" s="30">
        <v>1380</v>
      </c>
      <c r="G558" s="30">
        <v>1150</v>
      </c>
      <c r="H558" s="30">
        <v>206</v>
      </c>
      <c r="I558" s="30">
        <v>50</v>
      </c>
      <c r="J558" s="30"/>
      <c r="K558" s="30"/>
      <c r="L558" s="80"/>
      <c r="M558" s="30"/>
    </row>
    <row r="559" s="3" customFormat="true" ht="27" customHeight="true" spans="1:13">
      <c r="A559" s="23"/>
      <c r="B559" s="30"/>
      <c r="C559" s="80" t="s">
        <v>602</v>
      </c>
      <c r="D559" s="30">
        <v>40</v>
      </c>
      <c r="E559" s="30">
        <v>2756</v>
      </c>
      <c r="F559" s="30">
        <v>1350</v>
      </c>
      <c r="G559" s="30">
        <v>1150</v>
      </c>
      <c r="H559" s="30">
        <v>206</v>
      </c>
      <c r="I559" s="30">
        <v>50</v>
      </c>
      <c r="J559" s="30"/>
      <c r="K559" s="30"/>
      <c r="L559" s="80"/>
      <c r="M559" s="30"/>
    </row>
    <row r="560" s="3" customFormat="true" ht="27" customHeight="true" spans="1:13">
      <c r="A560" s="23"/>
      <c r="B560" s="30"/>
      <c r="C560" s="80" t="s">
        <v>373</v>
      </c>
      <c r="D560" s="30">
        <v>120</v>
      </c>
      <c r="E560" s="30">
        <v>6206</v>
      </c>
      <c r="F560" s="30">
        <v>2500</v>
      </c>
      <c r="G560" s="30">
        <v>3450</v>
      </c>
      <c r="H560" s="30">
        <v>206</v>
      </c>
      <c r="I560" s="30">
        <v>50</v>
      </c>
      <c r="J560" s="30"/>
      <c r="K560" s="30"/>
      <c r="L560" s="80"/>
      <c r="M560" s="30"/>
    </row>
    <row r="561" s="3" customFormat="true" ht="27" customHeight="true" spans="1:13">
      <c r="A561" s="23"/>
      <c r="B561" s="30"/>
      <c r="C561" s="80" t="s">
        <v>376</v>
      </c>
      <c r="D561" s="30">
        <v>40</v>
      </c>
      <c r="E561" s="30">
        <f t="shared" ref="E561:E566" si="33">SUM(F561:I561)</f>
        <v>2786</v>
      </c>
      <c r="F561" s="30">
        <v>1380</v>
      </c>
      <c r="G561" s="30">
        <v>1150</v>
      </c>
      <c r="H561" s="28">
        <v>206</v>
      </c>
      <c r="I561" s="30">
        <v>50</v>
      </c>
      <c r="J561" s="30"/>
      <c r="K561" s="30"/>
      <c r="L561" s="80"/>
      <c r="M561" s="30"/>
    </row>
    <row r="562" s="3" customFormat="true" ht="27" customHeight="true" spans="1:13">
      <c r="A562" s="23"/>
      <c r="B562" s="30"/>
      <c r="C562" s="80" t="s">
        <v>31</v>
      </c>
      <c r="D562" s="30">
        <v>100</v>
      </c>
      <c r="E562" s="30">
        <f t="shared" si="33"/>
        <v>5631</v>
      </c>
      <c r="F562" s="30">
        <v>2500</v>
      </c>
      <c r="G562" s="30">
        <v>2875</v>
      </c>
      <c r="H562" s="30">
        <v>206</v>
      </c>
      <c r="I562" s="30">
        <v>50</v>
      </c>
      <c r="J562" s="30"/>
      <c r="K562" s="30"/>
      <c r="L562" s="80"/>
      <c r="M562" s="30"/>
    </row>
    <row r="563" s="3" customFormat="true" ht="27" customHeight="true" spans="1:13">
      <c r="A563" s="23"/>
      <c r="B563" s="30"/>
      <c r="C563" s="80" t="s">
        <v>423</v>
      </c>
      <c r="D563" s="30">
        <v>108</v>
      </c>
      <c r="E563" s="30">
        <v>5861</v>
      </c>
      <c r="F563" s="30">
        <v>2500</v>
      </c>
      <c r="G563" s="30">
        <v>3105</v>
      </c>
      <c r="H563" s="30">
        <v>206</v>
      </c>
      <c r="I563" s="30">
        <v>50</v>
      </c>
      <c r="J563" s="30"/>
      <c r="K563" s="30"/>
      <c r="L563" s="80"/>
      <c r="M563" s="30"/>
    </row>
    <row r="564" s="3" customFormat="true" ht="27" customHeight="true" spans="1:13">
      <c r="A564" s="23"/>
      <c r="B564" s="30"/>
      <c r="C564" s="80" t="s">
        <v>603</v>
      </c>
      <c r="D564" s="30">
        <v>80</v>
      </c>
      <c r="E564" s="30">
        <f t="shared" si="33"/>
        <v>5506</v>
      </c>
      <c r="F564" s="30">
        <v>2950</v>
      </c>
      <c r="G564" s="30">
        <v>2300</v>
      </c>
      <c r="H564" s="30">
        <v>206</v>
      </c>
      <c r="I564" s="30">
        <v>50</v>
      </c>
      <c r="J564" s="30"/>
      <c r="K564" s="30"/>
      <c r="L564" s="80"/>
      <c r="M564" s="30"/>
    </row>
    <row r="565" s="3" customFormat="true" ht="27" customHeight="true" spans="1:13">
      <c r="A565" s="23"/>
      <c r="B565" s="30"/>
      <c r="C565" s="80" t="s">
        <v>604</v>
      </c>
      <c r="D565" s="30">
        <v>80</v>
      </c>
      <c r="E565" s="30">
        <f t="shared" si="33"/>
        <v>5506</v>
      </c>
      <c r="F565" s="30">
        <v>2950</v>
      </c>
      <c r="G565" s="30">
        <v>2300</v>
      </c>
      <c r="H565" s="30">
        <v>206</v>
      </c>
      <c r="I565" s="30">
        <v>50</v>
      </c>
      <c r="J565" s="30"/>
      <c r="K565" s="30"/>
      <c r="L565" s="80"/>
      <c r="M565" s="30"/>
    </row>
    <row r="566" s="3" customFormat="true" ht="27" customHeight="true" spans="1:13">
      <c r="A566" s="23"/>
      <c r="B566" s="30"/>
      <c r="C566" s="80" t="s">
        <v>605</v>
      </c>
      <c r="D566" s="30">
        <v>80</v>
      </c>
      <c r="E566" s="30">
        <f t="shared" si="33"/>
        <v>4936</v>
      </c>
      <c r="F566" s="30">
        <v>2380</v>
      </c>
      <c r="G566" s="30">
        <v>2300</v>
      </c>
      <c r="H566" s="30">
        <v>206</v>
      </c>
      <c r="I566" s="30">
        <v>50</v>
      </c>
      <c r="J566" s="30"/>
      <c r="K566" s="30"/>
      <c r="L566" s="80"/>
      <c r="M566" s="30"/>
    </row>
    <row r="567" s="3" customFormat="true" ht="27" customHeight="true" spans="1:13">
      <c r="A567" s="23"/>
      <c r="B567" s="30"/>
      <c r="C567" s="80" t="s">
        <v>606</v>
      </c>
      <c r="D567" s="30">
        <v>80</v>
      </c>
      <c r="E567" s="30">
        <v>5506</v>
      </c>
      <c r="F567" s="30">
        <v>2950</v>
      </c>
      <c r="G567" s="30">
        <v>2300</v>
      </c>
      <c r="H567" s="30">
        <v>206</v>
      </c>
      <c r="I567" s="30">
        <v>50</v>
      </c>
      <c r="J567" s="30"/>
      <c r="K567" s="30"/>
      <c r="L567" s="80"/>
      <c r="M567" s="30"/>
    </row>
    <row r="568" s="3" customFormat="true" ht="27" customHeight="true" spans="1:13">
      <c r="A568" s="23"/>
      <c r="B568" s="30"/>
      <c r="C568" s="80" t="s">
        <v>578</v>
      </c>
      <c r="D568" s="30">
        <v>100</v>
      </c>
      <c r="E568" s="30">
        <v>6000</v>
      </c>
      <c r="F568" s="30">
        <v>2869</v>
      </c>
      <c r="G568" s="30">
        <v>2875</v>
      </c>
      <c r="H568" s="30">
        <v>206</v>
      </c>
      <c r="I568" s="30">
        <v>50</v>
      </c>
      <c r="J568" s="30"/>
      <c r="K568" s="30"/>
      <c r="L568" s="80"/>
      <c r="M568" s="30"/>
    </row>
    <row r="569" s="3" customFormat="true" ht="37" customHeight="true" spans="1:13">
      <c r="A569" s="29">
        <v>6</v>
      </c>
      <c r="B569" s="25" t="s">
        <v>607</v>
      </c>
      <c r="C569" s="80" t="s">
        <v>557</v>
      </c>
      <c r="D569" s="30">
        <v>80</v>
      </c>
      <c r="E569" s="30">
        <f t="shared" ref="E569:E583" si="34">SUM(F569:I569)</f>
        <v>4427</v>
      </c>
      <c r="F569" s="30">
        <v>1800</v>
      </c>
      <c r="G569" s="30">
        <v>2300</v>
      </c>
      <c r="H569" s="30">
        <v>277</v>
      </c>
      <c r="I569" s="30">
        <v>50</v>
      </c>
      <c r="J569" s="25" t="s">
        <v>608</v>
      </c>
      <c r="K569" s="25">
        <v>13097769211</v>
      </c>
      <c r="L569" s="25" t="s">
        <v>609</v>
      </c>
      <c r="M569" s="25"/>
    </row>
    <row r="570" s="3" customFormat="true" ht="37" customHeight="true" spans="1:13">
      <c r="A570" s="56"/>
      <c r="B570" s="27"/>
      <c r="C570" s="80" t="s">
        <v>558</v>
      </c>
      <c r="D570" s="30">
        <v>100</v>
      </c>
      <c r="E570" s="30">
        <v>5752</v>
      </c>
      <c r="F570" s="30">
        <v>2500</v>
      </c>
      <c r="G570" s="30">
        <v>2875</v>
      </c>
      <c r="H570" s="30">
        <v>327</v>
      </c>
      <c r="I570" s="30">
        <v>50</v>
      </c>
      <c r="J570" s="27"/>
      <c r="K570" s="27"/>
      <c r="L570" s="27"/>
      <c r="M570" s="27"/>
    </row>
    <row r="571" s="3" customFormat="true" ht="37" customHeight="true" spans="1:13">
      <c r="A571" s="56"/>
      <c r="B571" s="27"/>
      <c r="C571" s="80" t="s">
        <v>559</v>
      </c>
      <c r="D571" s="30">
        <v>80</v>
      </c>
      <c r="E571" s="30">
        <f t="shared" si="34"/>
        <v>4407</v>
      </c>
      <c r="F571" s="30">
        <v>1800</v>
      </c>
      <c r="G571" s="30">
        <v>2300</v>
      </c>
      <c r="H571" s="30">
        <v>257</v>
      </c>
      <c r="I571" s="30">
        <v>50</v>
      </c>
      <c r="J571" s="27"/>
      <c r="K571" s="27"/>
      <c r="L571" s="27"/>
      <c r="M571" s="27"/>
    </row>
    <row r="572" s="3" customFormat="true" ht="37" customHeight="true" spans="1:13">
      <c r="A572" s="58"/>
      <c r="B572" s="28"/>
      <c r="C572" s="80" t="s">
        <v>560</v>
      </c>
      <c r="D572" s="30">
        <v>100</v>
      </c>
      <c r="E572" s="30">
        <v>5732</v>
      </c>
      <c r="F572" s="30">
        <v>2500</v>
      </c>
      <c r="G572" s="30">
        <v>2875</v>
      </c>
      <c r="H572" s="30">
        <v>307</v>
      </c>
      <c r="I572" s="30">
        <v>50</v>
      </c>
      <c r="J572" s="28"/>
      <c r="K572" s="28"/>
      <c r="L572" s="28"/>
      <c r="M572" s="28"/>
    </row>
    <row r="573" s="3" customFormat="true" ht="34" customHeight="true" spans="1:13">
      <c r="A573" s="23">
        <v>7</v>
      </c>
      <c r="B573" s="30" t="s">
        <v>610</v>
      </c>
      <c r="C573" s="80" t="s">
        <v>498</v>
      </c>
      <c r="D573" s="30">
        <v>80</v>
      </c>
      <c r="E573" s="30">
        <f t="shared" si="34"/>
        <v>4407</v>
      </c>
      <c r="F573" s="30">
        <v>1800</v>
      </c>
      <c r="G573" s="30">
        <v>2300</v>
      </c>
      <c r="H573" s="30">
        <v>257</v>
      </c>
      <c r="I573" s="30">
        <v>50</v>
      </c>
      <c r="J573" s="30" t="s">
        <v>611</v>
      </c>
      <c r="K573" s="30">
        <v>18077688780</v>
      </c>
      <c r="L573" s="80" t="s">
        <v>612</v>
      </c>
      <c r="M573" s="30"/>
    </row>
    <row r="574" s="3" customFormat="true" ht="34" customHeight="true" spans="1:13">
      <c r="A574" s="23"/>
      <c r="B574" s="30"/>
      <c r="C574" s="80" t="s">
        <v>499</v>
      </c>
      <c r="D574" s="30">
        <v>100</v>
      </c>
      <c r="E574" s="30">
        <f t="shared" si="34"/>
        <v>5732</v>
      </c>
      <c r="F574" s="30">
        <v>2500</v>
      </c>
      <c r="G574" s="30">
        <v>2875</v>
      </c>
      <c r="H574" s="30">
        <v>307</v>
      </c>
      <c r="I574" s="30">
        <v>50</v>
      </c>
      <c r="J574" s="30"/>
      <c r="K574" s="30"/>
      <c r="L574" s="80"/>
      <c r="M574" s="30"/>
    </row>
    <row r="575" s="3" customFormat="true" ht="34" customHeight="true" spans="1:13">
      <c r="A575" s="23"/>
      <c r="B575" s="30"/>
      <c r="C575" s="80" t="s">
        <v>613</v>
      </c>
      <c r="D575" s="30">
        <v>80</v>
      </c>
      <c r="E575" s="30">
        <f t="shared" si="34"/>
        <v>4407</v>
      </c>
      <c r="F575" s="30">
        <v>1800</v>
      </c>
      <c r="G575" s="30">
        <v>2300</v>
      </c>
      <c r="H575" s="30">
        <v>257</v>
      </c>
      <c r="I575" s="30">
        <v>50</v>
      </c>
      <c r="J575" s="30"/>
      <c r="K575" s="30"/>
      <c r="L575" s="80"/>
      <c r="M575" s="30"/>
    </row>
    <row r="576" s="3" customFormat="true" ht="34" customHeight="true" spans="1:13">
      <c r="A576" s="23"/>
      <c r="B576" s="30"/>
      <c r="C576" s="80" t="s">
        <v>614</v>
      </c>
      <c r="D576" s="30">
        <v>100</v>
      </c>
      <c r="E576" s="30">
        <f t="shared" si="34"/>
        <v>5732</v>
      </c>
      <c r="F576" s="30">
        <v>2500</v>
      </c>
      <c r="G576" s="30">
        <v>2875</v>
      </c>
      <c r="H576" s="30">
        <v>307</v>
      </c>
      <c r="I576" s="30">
        <v>50</v>
      </c>
      <c r="J576" s="30"/>
      <c r="K576" s="30"/>
      <c r="L576" s="80"/>
      <c r="M576" s="30"/>
    </row>
    <row r="577" s="3" customFormat="true" ht="34" customHeight="true" spans="1:13">
      <c r="A577" s="23"/>
      <c r="B577" s="30"/>
      <c r="C577" s="80" t="s">
        <v>557</v>
      </c>
      <c r="D577" s="30">
        <v>80</v>
      </c>
      <c r="E577" s="30">
        <f t="shared" si="34"/>
        <v>4407</v>
      </c>
      <c r="F577" s="30">
        <v>1800</v>
      </c>
      <c r="G577" s="30">
        <v>2300</v>
      </c>
      <c r="H577" s="30">
        <v>257</v>
      </c>
      <c r="I577" s="30">
        <v>50</v>
      </c>
      <c r="J577" s="30"/>
      <c r="K577" s="30"/>
      <c r="L577" s="80"/>
      <c r="M577" s="30"/>
    </row>
    <row r="578" s="3" customFormat="true" ht="34" customHeight="true" spans="1:13">
      <c r="A578" s="23"/>
      <c r="B578" s="30"/>
      <c r="C578" s="80" t="s">
        <v>558</v>
      </c>
      <c r="D578" s="30">
        <v>100</v>
      </c>
      <c r="E578" s="30">
        <f t="shared" si="34"/>
        <v>5732</v>
      </c>
      <c r="F578" s="30">
        <v>2500</v>
      </c>
      <c r="G578" s="30">
        <v>2875</v>
      </c>
      <c r="H578" s="30">
        <v>307</v>
      </c>
      <c r="I578" s="30">
        <v>50</v>
      </c>
      <c r="J578" s="30"/>
      <c r="K578" s="30"/>
      <c r="L578" s="80"/>
      <c r="M578" s="30"/>
    </row>
    <row r="579" s="3" customFormat="true" ht="34" customHeight="true" spans="1:13">
      <c r="A579" s="23"/>
      <c r="B579" s="30"/>
      <c r="C579" s="80" t="s">
        <v>559</v>
      </c>
      <c r="D579" s="30">
        <v>80</v>
      </c>
      <c r="E579" s="30">
        <f t="shared" si="34"/>
        <v>4407</v>
      </c>
      <c r="F579" s="30">
        <v>1800</v>
      </c>
      <c r="G579" s="30">
        <v>2300</v>
      </c>
      <c r="H579" s="30">
        <v>257</v>
      </c>
      <c r="I579" s="30">
        <v>50</v>
      </c>
      <c r="J579" s="30"/>
      <c r="K579" s="30"/>
      <c r="L579" s="80"/>
      <c r="M579" s="30"/>
    </row>
    <row r="580" s="3" customFormat="true" ht="34" customHeight="true" spans="1:13">
      <c r="A580" s="23"/>
      <c r="B580" s="30"/>
      <c r="C580" s="80" t="s">
        <v>560</v>
      </c>
      <c r="D580" s="30">
        <v>100</v>
      </c>
      <c r="E580" s="30">
        <f t="shared" si="34"/>
        <v>5732</v>
      </c>
      <c r="F580" s="30">
        <v>2500</v>
      </c>
      <c r="G580" s="30">
        <v>2875</v>
      </c>
      <c r="H580" s="30">
        <v>307</v>
      </c>
      <c r="I580" s="30">
        <v>50</v>
      </c>
      <c r="J580" s="30"/>
      <c r="K580" s="30"/>
      <c r="L580" s="80"/>
      <c r="M580" s="30"/>
    </row>
    <row r="581" s="3" customFormat="true" ht="33" customHeight="true" spans="1:13">
      <c r="A581" s="29">
        <v>8</v>
      </c>
      <c r="B581" s="25" t="s">
        <v>615</v>
      </c>
      <c r="C581" s="80" t="s">
        <v>616</v>
      </c>
      <c r="D581" s="30">
        <v>80</v>
      </c>
      <c r="E581" s="30">
        <f t="shared" si="34"/>
        <v>4407</v>
      </c>
      <c r="F581" s="30">
        <v>1800</v>
      </c>
      <c r="G581" s="30">
        <v>2300</v>
      </c>
      <c r="H581" s="30">
        <v>257</v>
      </c>
      <c r="I581" s="30">
        <v>50</v>
      </c>
      <c r="J581" s="25" t="s">
        <v>617</v>
      </c>
      <c r="K581" s="25">
        <v>13507767724</v>
      </c>
      <c r="L581" s="98" t="s">
        <v>618</v>
      </c>
      <c r="M581" s="25"/>
    </row>
    <row r="582" s="3" customFormat="true" ht="33" customHeight="true" spans="1:13">
      <c r="A582" s="56"/>
      <c r="B582" s="27"/>
      <c r="C582" s="80" t="s">
        <v>619</v>
      </c>
      <c r="D582" s="30">
        <v>100</v>
      </c>
      <c r="E582" s="30">
        <f t="shared" si="34"/>
        <v>5732</v>
      </c>
      <c r="F582" s="30">
        <v>2500</v>
      </c>
      <c r="G582" s="30">
        <v>2875</v>
      </c>
      <c r="H582" s="30">
        <v>307</v>
      </c>
      <c r="I582" s="30">
        <v>50</v>
      </c>
      <c r="J582" s="27"/>
      <c r="K582" s="27"/>
      <c r="L582" s="99"/>
      <c r="M582" s="27"/>
    </row>
    <row r="583" s="3" customFormat="true" ht="33" customHeight="true" spans="1:13">
      <c r="A583" s="56"/>
      <c r="B583" s="27"/>
      <c r="C583" s="80" t="s">
        <v>620</v>
      </c>
      <c r="D583" s="30">
        <v>80</v>
      </c>
      <c r="E583" s="30">
        <f t="shared" si="34"/>
        <v>4407</v>
      </c>
      <c r="F583" s="30">
        <v>1800</v>
      </c>
      <c r="G583" s="30">
        <v>2300</v>
      </c>
      <c r="H583" s="30">
        <v>257</v>
      </c>
      <c r="I583" s="30">
        <v>50</v>
      </c>
      <c r="J583" s="27"/>
      <c r="K583" s="27"/>
      <c r="L583" s="99"/>
      <c r="M583" s="27"/>
    </row>
    <row r="584" s="3" customFormat="true" ht="33" customHeight="true" spans="1:13">
      <c r="A584" s="56"/>
      <c r="B584" s="27"/>
      <c r="C584" s="80" t="s">
        <v>621</v>
      </c>
      <c r="D584" s="30">
        <v>100</v>
      </c>
      <c r="E584" s="30">
        <v>5732</v>
      </c>
      <c r="F584" s="30">
        <v>2500</v>
      </c>
      <c r="G584" s="30">
        <v>2875</v>
      </c>
      <c r="H584" s="30">
        <v>307</v>
      </c>
      <c r="I584" s="30">
        <v>50</v>
      </c>
      <c r="J584" s="27"/>
      <c r="K584" s="27"/>
      <c r="L584" s="99"/>
      <c r="M584" s="27"/>
    </row>
    <row r="585" s="3" customFormat="true" ht="33" customHeight="true" spans="1:13">
      <c r="A585" s="56"/>
      <c r="B585" s="27"/>
      <c r="C585" s="80" t="s">
        <v>622</v>
      </c>
      <c r="D585" s="30">
        <v>80</v>
      </c>
      <c r="E585" s="30">
        <f t="shared" ref="E585:E589" si="35">SUM(F585:I585)</f>
        <v>4407</v>
      </c>
      <c r="F585" s="30">
        <v>1800</v>
      </c>
      <c r="G585" s="30">
        <v>2300</v>
      </c>
      <c r="H585" s="30">
        <v>257</v>
      </c>
      <c r="I585" s="30">
        <v>50</v>
      </c>
      <c r="J585" s="27"/>
      <c r="K585" s="27"/>
      <c r="L585" s="99"/>
      <c r="M585" s="27"/>
    </row>
    <row r="586" s="3" customFormat="true" ht="33" customHeight="true" spans="1:13">
      <c r="A586" s="56"/>
      <c r="B586" s="27"/>
      <c r="C586" s="80" t="s">
        <v>623</v>
      </c>
      <c r="D586" s="30">
        <v>100</v>
      </c>
      <c r="E586" s="30">
        <v>5732</v>
      </c>
      <c r="F586" s="30">
        <v>2500</v>
      </c>
      <c r="G586" s="30">
        <v>2875</v>
      </c>
      <c r="H586" s="30">
        <v>307</v>
      </c>
      <c r="I586" s="30">
        <v>50</v>
      </c>
      <c r="J586" s="27"/>
      <c r="K586" s="27"/>
      <c r="L586" s="99"/>
      <c r="M586" s="27"/>
    </row>
    <row r="587" s="3" customFormat="true" ht="33" customHeight="true" spans="1:13">
      <c r="A587" s="56"/>
      <c r="B587" s="27"/>
      <c r="C587" s="80" t="s">
        <v>559</v>
      </c>
      <c r="D587" s="30">
        <v>80</v>
      </c>
      <c r="E587" s="30">
        <f t="shared" si="35"/>
        <v>4407</v>
      </c>
      <c r="F587" s="30">
        <v>1800</v>
      </c>
      <c r="G587" s="30">
        <v>2300</v>
      </c>
      <c r="H587" s="30">
        <v>257</v>
      </c>
      <c r="I587" s="30">
        <v>50</v>
      </c>
      <c r="J587" s="27"/>
      <c r="K587" s="27"/>
      <c r="L587" s="99"/>
      <c r="M587" s="27"/>
    </row>
    <row r="588" s="3" customFormat="true" ht="33" customHeight="true" spans="1:13">
      <c r="A588" s="56"/>
      <c r="B588" s="27"/>
      <c r="C588" s="80" t="s">
        <v>557</v>
      </c>
      <c r="D588" s="30">
        <v>80</v>
      </c>
      <c r="E588" s="30">
        <f t="shared" si="35"/>
        <v>4407</v>
      </c>
      <c r="F588" s="30">
        <v>1800</v>
      </c>
      <c r="G588" s="30">
        <v>2300</v>
      </c>
      <c r="H588" s="30">
        <v>257</v>
      </c>
      <c r="I588" s="30">
        <v>50</v>
      </c>
      <c r="J588" s="27"/>
      <c r="K588" s="27"/>
      <c r="L588" s="99"/>
      <c r="M588" s="27"/>
    </row>
    <row r="589" s="3" customFormat="true" ht="33" customHeight="true" spans="1:13">
      <c r="A589" s="56"/>
      <c r="B589" s="27"/>
      <c r="C589" s="80" t="s">
        <v>558</v>
      </c>
      <c r="D589" s="30">
        <v>100</v>
      </c>
      <c r="E589" s="30">
        <f t="shared" si="35"/>
        <v>5732</v>
      </c>
      <c r="F589" s="30">
        <v>2500</v>
      </c>
      <c r="G589" s="30">
        <v>2875</v>
      </c>
      <c r="H589" s="30">
        <v>307</v>
      </c>
      <c r="I589" s="30">
        <v>50</v>
      </c>
      <c r="J589" s="27"/>
      <c r="K589" s="27"/>
      <c r="L589" s="99"/>
      <c r="M589" s="27"/>
    </row>
    <row r="590" s="3" customFormat="true" ht="33" customHeight="true" spans="1:13">
      <c r="A590" s="56"/>
      <c r="B590" s="27"/>
      <c r="C590" s="80" t="s">
        <v>624</v>
      </c>
      <c r="D590" s="30">
        <v>80</v>
      </c>
      <c r="E590" s="30">
        <v>4450</v>
      </c>
      <c r="F590" s="30">
        <v>1800</v>
      </c>
      <c r="G590" s="30">
        <v>2300</v>
      </c>
      <c r="H590" s="30">
        <v>300</v>
      </c>
      <c r="I590" s="30">
        <v>50</v>
      </c>
      <c r="J590" s="27"/>
      <c r="K590" s="27"/>
      <c r="L590" s="99"/>
      <c r="M590" s="27"/>
    </row>
    <row r="591" s="3" customFormat="true" ht="33" customHeight="true" spans="1:13">
      <c r="A591" s="56"/>
      <c r="B591" s="27"/>
      <c r="C591" s="80" t="s">
        <v>625</v>
      </c>
      <c r="D591" s="30">
        <v>80</v>
      </c>
      <c r="E591" s="30">
        <f t="shared" ref="E591:E601" si="36">SUM(F591:I591)</f>
        <v>4407</v>
      </c>
      <c r="F591" s="30">
        <v>1800</v>
      </c>
      <c r="G591" s="30">
        <v>2300</v>
      </c>
      <c r="H591" s="30">
        <v>257</v>
      </c>
      <c r="I591" s="30">
        <v>50</v>
      </c>
      <c r="J591" s="27"/>
      <c r="K591" s="27"/>
      <c r="L591" s="99"/>
      <c r="M591" s="27"/>
    </row>
    <row r="592" s="3" customFormat="true" ht="33" customHeight="true" spans="1:13">
      <c r="A592" s="56"/>
      <c r="B592" s="27"/>
      <c r="C592" s="80" t="s">
        <v>626</v>
      </c>
      <c r="D592" s="30">
        <v>100</v>
      </c>
      <c r="E592" s="30">
        <f t="shared" si="36"/>
        <v>5732</v>
      </c>
      <c r="F592" s="30">
        <v>2500</v>
      </c>
      <c r="G592" s="30">
        <v>2875</v>
      </c>
      <c r="H592" s="30">
        <v>307</v>
      </c>
      <c r="I592" s="30">
        <v>50</v>
      </c>
      <c r="J592" s="27"/>
      <c r="K592" s="27"/>
      <c r="L592" s="99"/>
      <c r="M592" s="27"/>
    </row>
    <row r="593" s="3" customFormat="true" ht="33" customHeight="true" spans="1:13">
      <c r="A593" s="56"/>
      <c r="B593" s="27"/>
      <c r="C593" s="80" t="s">
        <v>627</v>
      </c>
      <c r="D593" s="30">
        <v>80</v>
      </c>
      <c r="E593" s="30">
        <f t="shared" si="36"/>
        <v>4407</v>
      </c>
      <c r="F593" s="30">
        <v>1800</v>
      </c>
      <c r="G593" s="30">
        <v>2300</v>
      </c>
      <c r="H593" s="30">
        <v>257</v>
      </c>
      <c r="I593" s="30">
        <v>50</v>
      </c>
      <c r="J593" s="27"/>
      <c r="K593" s="27"/>
      <c r="L593" s="99"/>
      <c r="M593" s="27"/>
    </row>
    <row r="594" s="3" customFormat="true" ht="33" customHeight="true" spans="1:13">
      <c r="A594" s="56"/>
      <c r="B594" s="27"/>
      <c r="C594" s="80" t="s">
        <v>628</v>
      </c>
      <c r="D594" s="30">
        <v>100</v>
      </c>
      <c r="E594" s="30">
        <f t="shared" si="36"/>
        <v>5732</v>
      </c>
      <c r="F594" s="30">
        <v>2500</v>
      </c>
      <c r="G594" s="30">
        <v>2875</v>
      </c>
      <c r="H594" s="30">
        <v>307</v>
      </c>
      <c r="I594" s="30">
        <v>50</v>
      </c>
      <c r="J594" s="27"/>
      <c r="K594" s="27"/>
      <c r="L594" s="99"/>
      <c r="M594" s="27"/>
    </row>
    <row r="595" s="3" customFormat="true" ht="33" customHeight="true" spans="1:13">
      <c r="A595" s="56"/>
      <c r="B595" s="27"/>
      <c r="C595" s="80" t="s">
        <v>629</v>
      </c>
      <c r="D595" s="30">
        <v>32</v>
      </c>
      <c r="E595" s="30">
        <f t="shared" si="36"/>
        <v>1955</v>
      </c>
      <c r="F595" s="30">
        <v>800</v>
      </c>
      <c r="G595" s="30">
        <v>920</v>
      </c>
      <c r="H595" s="30">
        <v>185</v>
      </c>
      <c r="I595" s="30">
        <v>50</v>
      </c>
      <c r="J595" s="27"/>
      <c r="K595" s="27"/>
      <c r="L595" s="99"/>
      <c r="M595" s="27"/>
    </row>
    <row r="596" s="3" customFormat="true" ht="33" customHeight="true" spans="1:13">
      <c r="A596" s="56"/>
      <c r="B596" s="27"/>
      <c r="C596" s="80" t="s">
        <v>630</v>
      </c>
      <c r="D596" s="30">
        <v>32</v>
      </c>
      <c r="E596" s="30">
        <f t="shared" si="36"/>
        <v>1955</v>
      </c>
      <c r="F596" s="30">
        <v>800</v>
      </c>
      <c r="G596" s="30">
        <v>920</v>
      </c>
      <c r="H596" s="30">
        <v>185</v>
      </c>
      <c r="I596" s="30">
        <v>50</v>
      </c>
      <c r="J596" s="27"/>
      <c r="K596" s="27"/>
      <c r="L596" s="99"/>
      <c r="M596" s="27"/>
    </row>
    <row r="597" s="3" customFormat="true" ht="33" customHeight="true" spans="1:13">
      <c r="A597" s="56"/>
      <c r="B597" s="27"/>
      <c r="C597" s="80" t="s">
        <v>631</v>
      </c>
      <c r="D597" s="30">
        <v>32</v>
      </c>
      <c r="E597" s="30">
        <f t="shared" si="36"/>
        <v>1955</v>
      </c>
      <c r="F597" s="30">
        <v>800</v>
      </c>
      <c r="G597" s="30">
        <v>920</v>
      </c>
      <c r="H597" s="30">
        <v>185</v>
      </c>
      <c r="I597" s="30">
        <v>50</v>
      </c>
      <c r="J597" s="27"/>
      <c r="K597" s="27"/>
      <c r="L597" s="99"/>
      <c r="M597" s="27"/>
    </row>
    <row r="598" s="3" customFormat="true" ht="33" customHeight="true" spans="1:13">
      <c r="A598" s="56"/>
      <c r="B598" s="27"/>
      <c r="C598" s="80" t="s">
        <v>568</v>
      </c>
      <c r="D598" s="30">
        <v>32</v>
      </c>
      <c r="E598" s="30">
        <f t="shared" si="36"/>
        <v>1955</v>
      </c>
      <c r="F598" s="30">
        <v>800</v>
      </c>
      <c r="G598" s="30">
        <v>920</v>
      </c>
      <c r="H598" s="30">
        <v>185</v>
      </c>
      <c r="I598" s="30">
        <v>50</v>
      </c>
      <c r="J598" s="27"/>
      <c r="K598" s="27"/>
      <c r="L598" s="99"/>
      <c r="M598" s="27"/>
    </row>
    <row r="599" s="3" customFormat="true" ht="33" customHeight="true" spans="1:13">
      <c r="A599" s="58"/>
      <c r="B599" s="28"/>
      <c r="C599" s="80" t="s">
        <v>567</v>
      </c>
      <c r="D599" s="30">
        <v>32</v>
      </c>
      <c r="E599" s="30">
        <f t="shared" si="36"/>
        <v>1955</v>
      </c>
      <c r="F599" s="30">
        <v>800</v>
      </c>
      <c r="G599" s="30">
        <v>920</v>
      </c>
      <c r="H599" s="30">
        <v>185</v>
      </c>
      <c r="I599" s="30">
        <v>50</v>
      </c>
      <c r="J599" s="28"/>
      <c r="K599" s="28"/>
      <c r="L599" s="100"/>
      <c r="M599" s="28"/>
    </row>
    <row r="600" s="3" customFormat="true" ht="31" customHeight="true" spans="1:13">
      <c r="A600" s="29">
        <v>9</v>
      </c>
      <c r="B600" s="25" t="s">
        <v>632</v>
      </c>
      <c r="C600" s="80" t="s">
        <v>564</v>
      </c>
      <c r="D600" s="30">
        <v>80</v>
      </c>
      <c r="E600" s="30">
        <f t="shared" si="36"/>
        <v>4407</v>
      </c>
      <c r="F600" s="30">
        <v>1800</v>
      </c>
      <c r="G600" s="30">
        <v>2300</v>
      </c>
      <c r="H600" s="30">
        <v>257</v>
      </c>
      <c r="I600" s="30">
        <v>50</v>
      </c>
      <c r="J600" s="25" t="s">
        <v>633</v>
      </c>
      <c r="K600" s="25">
        <v>13877683658</v>
      </c>
      <c r="L600" s="98" t="s">
        <v>634</v>
      </c>
      <c r="M600" s="25"/>
    </row>
    <row r="601" s="3" customFormat="true" ht="31" customHeight="true" spans="1:13">
      <c r="A601" s="56"/>
      <c r="B601" s="27"/>
      <c r="C601" s="80" t="s">
        <v>565</v>
      </c>
      <c r="D601" s="30">
        <v>100</v>
      </c>
      <c r="E601" s="30">
        <f t="shared" si="36"/>
        <v>5732</v>
      </c>
      <c r="F601" s="30">
        <v>2500</v>
      </c>
      <c r="G601" s="30">
        <v>2875</v>
      </c>
      <c r="H601" s="30">
        <v>307</v>
      </c>
      <c r="I601" s="30">
        <v>50</v>
      </c>
      <c r="J601" s="27"/>
      <c r="K601" s="27"/>
      <c r="L601" s="99"/>
      <c r="M601" s="27"/>
    </row>
    <row r="602" s="3" customFormat="true" ht="31" customHeight="true" spans="1:13">
      <c r="A602" s="56"/>
      <c r="B602" s="27"/>
      <c r="C602" s="80" t="s">
        <v>635</v>
      </c>
      <c r="D602" s="94">
        <v>80</v>
      </c>
      <c r="E602" s="94">
        <v>4407</v>
      </c>
      <c r="F602" s="94">
        <v>1800</v>
      </c>
      <c r="G602" s="94">
        <v>2300</v>
      </c>
      <c r="H602" s="94">
        <v>257</v>
      </c>
      <c r="I602" s="94">
        <v>50</v>
      </c>
      <c r="J602" s="27"/>
      <c r="K602" s="27"/>
      <c r="L602" s="99"/>
      <c r="M602" s="27"/>
    </row>
    <row r="603" s="3" customFormat="true" ht="31" customHeight="true" spans="1:13">
      <c r="A603" s="56"/>
      <c r="B603" s="27"/>
      <c r="C603" s="80" t="s">
        <v>636</v>
      </c>
      <c r="D603" s="30">
        <v>80</v>
      </c>
      <c r="E603" s="30">
        <f t="shared" ref="E603:E611" si="37">SUM(F603:I603)</f>
        <v>4427</v>
      </c>
      <c r="F603" s="30">
        <v>1800</v>
      </c>
      <c r="G603" s="30">
        <v>2300</v>
      </c>
      <c r="H603" s="30">
        <v>277</v>
      </c>
      <c r="I603" s="30">
        <v>50</v>
      </c>
      <c r="J603" s="27"/>
      <c r="K603" s="27"/>
      <c r="L603" s="99"/>
      <c r="M603" s="27"/>
    </row>
    <row r="604" s="3" customFormat="true" ht="31" customHeight="true" spans="1:13">
      <c r="A604" s="56"/>
      <c r="B604" s="27"/>
      <c r="C604" s="80" t="s">
        <v>556</v>
      </c>
      <c r="D604" s="30">
        <v>80</v>
      </c>
      <c r="E604" s="30">
        <f t="shared" si="37"/>
        <v>4407</v>
      </c>
      <c r="F604" s="30">
        <v>1800</v>
      </c>
      <c r="G604" s="30">
        <v>2300</v>
      </c>
      <c r="H604" s="30">
        <v>257</v>
      </c>
      <c r="I604" s="30">
        <v>50</v>
      </c>
      <c r="J604" s="27"/>
      <c r="K604" s="27"/>
      <c r="L604" s="99"/>
      <c r="M604" s="27"/>
    </row>
    <row r="605" s="3" customFormat="true" ht="31" customHeight="true" spans="1:13">
      <c r="A605" s="56"/>
      <c r="B605" s="27"/>
      <c r="C605" s="80" t="s">
        <v>637</v>
      </c>
      <c r="D605" s="95">
        <v>80</v>
      </c>
      <c r="E605" s="95">
        <v>4407</v>
      </c>
      <c r="F605" s="95">
        <v>1800</v>
      </c>
      <c r="G605" s="95">
        <v>2300</v>
      </c>
      <c r="H605" s="97">
        <v>257</v>
      </c>
      <c r="I605" s="95">
        <v>50</v>
      </c>
      <c r="J605" s="27"/>
      <c r="K605" s="27"/>
      <c r="L605" s="99"/>
      <c r="M605" s="27"/>
    </row>
    <row r="606" s="3" customFormat="true" ht="31" customHeight="true" spans="1:13">
      <c r="A606" s="56"/>
      <c r="B606" s="27"/>
      <c r="C606" s="96" t="s">
        <v>638</v>
      </c>
      <c r="D606" s="95">
        <v>80</v>
      </c>
      <c r="E606" s="95">
        <v>4407</v>
      </c>
      <c r="F606" s="89">
        <v>1800</v>
      </c>
      <c r="G606" s="95">
        <v>2300</v>
      </c>
      <c r="H606" s="89">
        <v>257</v>
      </c>
      <c r="I606" s="95">
        <v>50</v>
      </c>
      <c r="J606" s="27"/>
      <c r="K606" s="27"/>
      <c r="L606" s="99"/>
      <c r="M606" s="27"/>
    </row>
    <row r="607" s="3" customFormat="true" ht="31" customHeight="true" spans="1:13">
      <c r="A607" s="56"/>
      <c r="B607" s="27"/>
      <c r="C607" s="80" t="s">
        <v>639</v>
      </c>
      <c r="D607" s="95">
        <v>80</v>
      </c>
      <c r="E607" s="95">
        <v>4407</v>
      </c>
      <c r="F607" s="89">
        <v>1800</v>
      </c>
      <c r="G607" s="95">
        <v>2300</v>
      </c>
      <c r="H607" s="89">
        <v>257</v>
      </c>
      <c r="I607" s="95">
        <v>50</v>
      </c>
      <c r="J607" s="27"/>
      <c r="K607" s="27"/>
      <c r="L607" s="99"/>
      <c r="M607" s="27"/>
    </row>
    <row r="608" s="3" customFormat="true" ht="31" customHeight="true" spans="1:13">
      <c r="A608" s="56"/>
      <c r="B608" s="27"/>
      <c r="C608" s="80" t="s">
        <v>613</v>
      </c>
      <c r="D608" s="30">
        <v>80</v>
      </c>
      <c r="E608" s="30">
        <f t="shared" si="37"/>
        <v>4407</v>
      </c>
      <c r="F608" s="30">
        <v>1800</v>
      </c>
      <c r="G608" s="30">
        <v>2300</v>
      </c>
      <c r="H608" s="30">
        <v>257</v>
      </c>
      <c r="I608" s="30">
        <v>50</v>
      </c>
      <c r="J608" s="27"/>
      <c r="K608" s="27"/>
      <c r="L608" s="99"/>
      <c r="M608" s="27"/>
    </row>
    <row r="609" s="3" customFormat="true" ht="31" customHeight="true" spans="1:13">
      <c r="A609" s="56"/>
      <c r="B609" s="27"/>
      <c r="C609" s="80" t="s">
        <v>614</v>
      </c>
      <c r="D609" s="30">
        <v>100</v>
      </c>
      <c r="E609" s="30">
        <f t="shared" si="37"/>
        <v>5732</v>
      </c>
      <c r="F609" s="30">
        <v>2500</v>
      </c>
      <c r="G609" s="30">
        <v>2875</v>
      </c>
      <c r="H609" s="30">
        <v>307</v>
      </c>
      <c r="I609" s="30">
        <v>50</v>
      </c>
      <c r="J609" s="27"/>
      <c r="K609" s="27"/>
      <c r="L609" s="99"/>
      <c r="M609" s="27"/>
    </row>
    <row r="610" s="3" customFormat="true" ht="31" customHeight="true" spans="1:13">
      <c r="A610" s="56"/>
      <c r="B610" s="27"/>
      <c r="C610" s="80" t="s">
        <v>498</v>
      </c>
      <c r="D610" s="30">
        <v>80</v>
      </c>
      <c r="E610" s="30">
        <f t="shared" si="37"/>
        <v>4407</v>
      </c>
      <c r="F610" s="30">
        <v>1800</v>
      </c>
      <c r="G610" s="30">
        <v>2300</v>
      </c>
      <c r="H610" s="30">
        <v>257</v>
      </c>
      <c r="I610" s="30">
        <v>50</v>
      </c>
      <c r="J610" s="27"/>
      <c r="K610" s="27"/>
      <c r="L610" s="99"/>
      <c r="M610" s="27"/>
    </row>
    <row r="611" s="3" customFormat="true" ht="31" customHeight="true" spans="1:13">
      <c r="A611" s="56"/>
      <c r="B611" s="27"/>
      <c r="C611" s="80" t="s">
        <v>499</v>
      </c>
      <c r="D611" s="30">
        <v>100</v>
      </c>
      <c r="E611" s="30">
        <f t="shared" si="37"/>
        <v>5732</v>
      </c>
      <c r="F611" s="30">
        <v>2500</v>
      </c>
      <c r="G611" s="30">
        <v>2875</v>
      </c>
      <c r="H611" s="30">
        <v>307</v>
      </c>
      <c r="I611" s="30">
        <v>50</v>
      </c>
      <c r="J611" s="27"/>
      <c r="K611" s="27"/>
      <c r="L611" s="99"/>
      <c r="M611" s="27"/>
    </row>
    <row r="612" s="3" customFormat="true" ht="31" customHeight="true" spans="1:13">
      <c r="A612" s="56"/>
      <c r="B612" s="27"/>
      <c r="C612" s="96" t="s">
        <v>640</v>
      </c>
      <c r="D612" s="94">
        <v>80</v>
      </c>
      <c r="E612" s="94">
        <v>4407</v>
      </c>
      <c r="F612" s="94">
        <v>1800</v>
      </c>
      <c r="G612" s="94">
        <v>2300</v>
      </c>
      <c r="H612" s="94">
        <v>257</v>
      </c>
      <c r="I612" s="94">
        <v>50</v>
      </c>
      <c r="J612" s="27"/>
      <c r="K612" s="27"/>
      <c r="L612" s="99"/>
      <c r="M612" s="27"/>
    </row>
    <row r="613" s="3" customFormat="true" ht="31" customHeight="true" spans="1:13">
      <c r="A613" s="56"/>
      <c r="B613" s="27"/>
      <c r="C613" s="80" t="s">
        <v>557</v>
      </c>
      <c r="D613" s="30">
        <v>80</v>
      </c>
      <c r="E613" s="30">
        <f t="shared" ref="E613:E632" si="38">SUM(F613:I613)</f>
        <v>4407</v>
      </c>
      <c r="F613" s="30">
        <v>1800</v>
      </c>
      <c r="G613" s="30">
        <v>2300</v>
      </c>
      <c r="H613" s="30">
        <v>257</v>
      </c>
      <c r="I613" s="30">
        <v>50</v>
      </c>
      <c r="J613" s="27"/>
      <c r="K613" s="27"/>
      <c r="L613" s="99"/>
      <c r="M613" s="27"/>
    </row>
    <row r="614" s="3" customFormat="true" ht="31" customHeight="true" spans="1:13">
      <c r="A614" s="56"/>
      <c r="B614" s="27"/>
      <c r="C614" s="80" t="s">
        <v>558</v>
      </c>
      <c r="D614" s="30">
        <v>100</v>
      </c>
      <c r="E614" s="30">
        <f t="shared" si="38"/>
        <v>5732</v>
      </c>
      <c r="F614" s="30">
        <v>2500</v>
      </c>
      <c r="G614" s="30">
        <v>2875</v>
      </c>
      <c r="H614" s="30">
        <v>307</v>
      </c>
      <c r="I614" s="30">
        <v>50</v>
      </c>
      <c r="J614" s="27"/>
      <c r="K614" s="27"/>
      <c r="L614" s="99"/>
      <c r="M614" s="27"/>
    </row>
    <row r="615" s="3" customFormat="true" ht="31" customHeight="true" spans="1:13">
      <c r="A615" s="56"/>
      <c r="B615" s="27"/>
      <c r="C615" s="80" t="s">
        <v>495</v>
      </c>
      <c r="D615" s="30">
        <v>80</v>
      </c>
      <c r="E615" s="30">
        <f t="shared" si="38"/>
        <v>4407</v>
      </c>
      <c r="F615" s="30">
        <v>1800</v>
      </c>
      <c r="G615" s="30">
        <v>2300</v>
      </c>
      <c r="H615" s="30">
        <v>257</v>
      </c>
      <c r="I615" s="30">
        <v>50</v>
      </c>
      <c r="J615" s="27"/>
      <c r="K615" s="27"/>
      <c r="L615" s="99"/>
      <c r="M615" s="27"/>
    </row>
    <row r="616" s="3" customFormat="true" ht="31" customHeight="true" spans="1:13">
      <c r="A616" s="58"/>
      <c r="B616" s="28"/>
      <c r="C616" s="80" t="s">
        <v>579</v>
      </c>
      <c r="D616" s="30">
        <v>100</v>
      </c>
      <c r="E616" s="30">
        <f t="shared" si="38"/>
        <v>5732</v>
      </c>
      <c r="F616" s="30">
        <v>2500</v>
      </c>
      <c r="G616" s="30">
        <v>2875</v>
      </c>
      <c r="H616" s="30">
        <v>307</v>
      </c>
      <c r="I616" s="30">
        <v>50</v>
      </c>
      <c r="J616" s="28"/>
      <c r="K616" s="28"/>
      <c r="L616" s="100"/>
      <c r="M616" s="28"/>
    </row>
    <row r="617" s="3" customFormat="true" ht="36" customHeight="true" spans="1:13">
      <c r="A617" s="29">
        <v>10</v>
      </c>
      <c r="B617" s="25" t="s">
        <v>641</v>
      </c>
      <c r="C617" s="80" t="s">
        <v>557</v>
      </c>
      <c r="D617" s="30">
        <v>80</v>
      </c>
      <c r="E617" s="30">
        <f t="shared" si="38"/>
        <v>4407</v>
      </c>
      <c r="F617" s="30">
        <v>1800</v>
      </c>
      <c r="G617" s="30">
        <v>2300</v>
      </c>
      <c r="H617" s="30">
        <v>257</v>
      </c>
      <c r="I617" s="30">
        <v>50</v>
      </c>
      <c r="J617" s="25" t="s">
        <v>642</v>
      </c>
      <c r="K617" s="25">
        <v>13123569760</v>
      </c>
      <c r="L617" s="98" t="s">
        <v>643</v>
      </c>
      <c r="M617" s="25"/>
    </row>
    <row r="618" s="3" customFormat="true" ht="36" customHeight="true" spans="1:13">
      <c r="A618" s="56"/>
      <c r="B618" s="27"/>
      <c r="C618" s="80" t="s">
        <v>558</v>
      </c>
      <c r="D618" s="30">
        <v>100</v>
      </c>
      <c r="E618" s="30">
        <f t="shared" si="38"/>
        <v>5732</v>
      </c>
      <c r="F618" s="30">
        <v>2500</v>
      </c>
      <c r="G618" s="30">
        <v>2875</v>
      </c>
      <c r="H618" s="30">
        <v>307</v>
      </c>
      <c r="I618" s="30">
        <v>50</v>
      </c>
      <c r="J618" s="27"/>
      <c r="K618" s="27"/>
      <c r="L618" s="99"/>
      <c r="M618" s="27"/>
    </row>
    <row r="619" s="3" customFormat="true" ht="36" customHeight="true" spans="1:13">
      <c r="A619" s="56"/>
      <c r="B619" s="27"/>
      <c r="C619" s="80" t="s">
        <v>559</v>
      </c>
      <c r="D619" s="30">
        <v>80</v>
      </c>
      <c r="E619" s="30">
        <f t="shared" si="38"/>
        <v>4407</v>
      </c>
      <c r="F619" s="30">
        <v>1800</v>
      </c>
      <c r="G619" s="30">
        <v>2300</v>
      </c>
      <c r="H619" s="30">
        <v>257</v>
      </c>
      <c r="I619" s="30">
        <v>50</v>
      </c>
      <c r="J619" s="27"/>
      <c r="K619" s="27"/>
      <c r="L619" s="99"/>
      <c r="M619" s="27"/>
    </row>
    <row r="620" s="3" customFormat="true" ht="36" customHeight="true" spans="1:13">
      <c r="A620" s="56"/>
      <c r="B620" s="27"/>
      <c r="C620" s="80" t="s">
        <v>560</v>
      </c>
      <c r="D620" s="30">
        <v>100</v>
      </c>
      <c r="E620" s="30">
        <f t="shared" si="38"/>
        <v>5732</v>
      </c>
      <c r="F620" s="30">
        <v>2500</v>
      </c>
      <c r="G620" s="30">
        <v>2875</v>
      </c>
      <c r="H620" s="30">
        <v>307</v>
      </c>
      <c r="I620" s="30">
        <v>50</v>
      </c>
      <c r="J620" s="27"/>
      <c r="K620" s="27"/>
      <c r="L620" s="99"/>
      <c r="M620" s="27"/>
    </row>
    <row r="621" s="3" customFormat="true" ht="36" customHeight="true" spans="1:13">
      <c r="A621" s="56"/>
      <c r="B621" s="27"/>
      <c r="C621" s="80" t="s">
        <v>498</v>
      </c>
      <c r="D621" s="30">
        <v>80</v>
      </c>
      <c r="E621" s="30">
        <f t="shared" si="38"/>
        <v>4407</v>
      </c>
      <c r="F621" s="30">
        <v>1800</v>
      </c>
      <c r="G621" s="30">
        <v>2300</v>
      </c>
      <c r="H621" s="30">
        <v>257</v>
      </c>
      <c r="I621" s="30">
        <v>50</v>
      </c>
      <c r="J621" s="27"/>
      <c r="K621" s="27"/>
      <c r="L621" s="99"/>
      <c r="M621" s="27"/>
    </row>
    <row r="622" s="3" customFormat="true" ht="36" customHeight="true" spans="1:13">
      <c r="A622" s="56"/>
      <c r="B622" s="27"/>
      <c r="C622" s="80" t="s">
        <v>567</v>
      </c>
      <c r="D622" s="30">
        <v>32</v>
      </c>
      <c r="E622" s="30">
        <f t="shared" si="38"/>
        <v>1955</v>
      </c>
      <c r="F622" s="30">
        <v>800</v>
      </c>
      <c r="G622" s="30">
        <v>920</v>
      </c>
      <c r="H622" s="30">
        <v>185</v>
      </c>
      <c r="I622" s="30">
        <v>50</v>
      </c>
      <c r="J622" s="27"/>
      <c r="K622" s="27"/>
      <c r="L622" s="99"/>
      <c r="M622" s="27"/>
    </row>
    <row r="623" s="3" customFormat="true" ht="36" customHeight="true" spans="1:13">
      <c r="A623" s="56"/>
      <c r="B623" s="27"/>
      <c r="C623" s="80" t="s">
        <v>566</v>
      </c>
      <c r="D623" s="30">
        <v>32</v>
      </c>
      <c r="E623" s="30">
        <f t="shared" si="38"/>
        <v>1955</v>
      </c>
      <c r="F623" s="30">
        <v>800</v>
      </c>
      <c r="G623" s="30">
        <v>920</v>
      </c>
      <c r="H623" s="30">
        <v>185</v>
      </c>
      <c r="I623" s="30">
        <v>50</v>
      </c>
      <c r="J623" s="27"/>
      <c r="K623" s="27"/>
      <c r="L623" s="99"/>
      <c r="M623" s="27"/>
    </row>
    <row r="624" s="3" customFormat="true" ht="36" customHeight="true" spans="1:13">
      <c r="A624" s="56"/>
      <c r="B624" s="27"/>
      <c r="C624" s="80" t="s">
        <v>568</v>
      </c>
      <c r="D624" s="30">
        <v>32</v>
      </c>
      <c r="E624" s="30">
        <f t="shared" si="38"/>
        <v>1955</v>
      </c>
      <c r="F624" s="30">
        <v>800</v>
      </c>
      <c r="G624" s="30">
        <v>920</v>
      </c>
      <c r="H624" s="30">
        <v>185</v>
      </c>
      <c r="I624" s="30">
        <v>50</v>
      </c>
      <c r="J624" s="27"/>
      <c r="K624" s="27"/>
      <c r="L624" s="99"/>
      <c r="M624" s="27"/>
    </row>
    <row r="625" s="3" customFormat="true" ht="36" customHeight="true" spans="1:13">
      <c r="A625" s="56"/>
      <c r="B625" s="27"/>
      <c r="C625" s="80" t="s">
        <v>644</v>
      </c>
      <c r="D625" s="30">
        <v>32</v>
      </c>
      <c r="E625" s="30">
        <f t="shared" si="38"/>
        <v>1955</v>
      </c>
      <c r="F625" s="30">
        <v>800</v>
      </c>
      <c r="G625" s="30">
        <v>920</v>
      </c>
      <c r="H625" s="30">
        <v>185</v>
      </c>
      <c r="I625" s="30">
        <v>50</v>
      </c>
      <c r="J625" s="27"/>
      <c r="K625" s="27"/>
      <c r="L625" s="99"/>
      <c r="M625" s="27"/>
    </row>
    <row r="626" s="3" customFormat="true" ht="36" customHeight="true" spans="1:13">
      <c r="A626" s="56"/>
      <c r="B626" s="27"/>
      <c r="C626" s="80" t="s">
        <v>645</v>
      </c>
      <c r="D626" s="30">
        <v>32</v>
      </c>
      <c r="E626" s="30">
        <f t="shared" si="38"/>
        <v>1955</v>
      </c>
      <c r="F626" s="30">
        <v>800</v>
      </c>
      <c r="G626" s="30">
        <v>920</v>
      </c>
      <c r="H626" s="30">
        <v>185</v>
      </c>
      <c r="I626" s="30">
        <v>50</v>
      </c>
      <c r="J626" s="27"/>
      <c r="K626" s="27"/>
      <c r="L626" s="99"/>
      <c r="M626" s="27"/>
    </row>
    <row r="627" s="3" customFormat="true" ht="36" customHeight="true" spans="1:13">
      <c r="A627" s="58"/>
      <c r="B627" s="28"/>
      <c r="C627" s="80" t="s">
        <v>646</v>
      </c>
      <c r="D627" s="30">
        <v>32</v>
      </c>
      <c r="E627" s="30">
        <f t="shared" si="38"/>
        <v>1955</v>
      </c>
      <c r="F627" s="30">
        <v>800</v>
      </c>
      <c r="G627" s="30">
        <v>920</v>
      </c>
      <c r="H627" s="30">
        <v>185</v>
      </c>
      <c r="I627" s="30">
        <v>50</v>
      </c>
      <c r="J627" s="28"/>
      <c r="K627" s="28"/>
      <c r="L627" s="100"/>
      <c r="M627" s="28"/>
    </row>
    <row r="628" s="3" customFormat="true" ht="42" customHeight="true" spans="1:13">
      <c r="A628" s="23">
        <v>11</v>
      </c>
      <c r="B628" s="30" t="s">
        <v>647</v>
      </c>
      <c r="C628" s="80" t="s">
        <v>547</v>
      </c>
      <c r="D628" s="30">
        <v>80</v>
      </c>
      <c r="E628" s="30">
        <f t="shared" si="38"/>
        <v>4407</v>
      </c>
      <c r="F628" s="30">
        <v>1800</v>
      </c>
      <c r="G628" s="30">
        <v>2300</v>
      </c>
      <c r="H628" s="30">
        <v>257</v>
      </c>
      <c r="I628" s="30">
        <v>50</v>
      </c>
      <c r="J628" s="30" t="s">
        <v>648</v>
      </c>
      <c r="K628" s="30">
        <v>18707768164</v>
      </c>
      <c r="L628" s="30" t="s">
        <v>649</v>
      </c>
      <c r="M628" s="30"/>
    </row>
    <row r="629" s="3" customFormat="true" ht="42" customHeight="true" spans="1:13">
      <c r="A629" s="23"/>
      <c r="B629" s="30"/>
      <c r="C629" s="80" t="s">
        <v>650</v>
      </c>
      <c r="D629" s="30">
        <v>100</v>
      </c>
      <c r="E629" s="30">
        <f t="shared" si="38"/>
        <v>5732</v>
      </c>
      <c r="F629" s="30">
        <v>2500</v>
      </c>
      <c r="G629" s="30">
        <v>2875</v>
      </c>
      <c r="H629" s="30">
        <v>307</v>
      </c>
      <c r="I629" s="30">
        <v>50</v>
      </c>
      <c r="J629" s="30"/>
      <c r="K629" s="30"/>
      <c r="L629" s="30"/>
      <c r="M629" s="30"/>
    </row>
    <row r="630" s="3" customFormat="true" ht="42" customHeight="true" spans="1:13">
      <c r="A630" s="23"/>
      <c r="B630" s="30"/>
      <c r="C630" s="80" t="s">
        <v>651</v>
      </c>
      <c r="D630" s="30">
        <v>32</v>
      </c>
      <c r="E630" s="30">
        <f t="shared" si="38"/>
        <v>1955</v>
      </c>
      <c r="F630" s="30">
        <v>800</v>
      </c>
      <c r="G630" s="30">
        <v>920</v>
      </c>
      <c r="H630" s="30">
        <v>185</v>
      </c>
      <c r="I630" s="30">
        <v>50</v>
      </c>
      <c r="J630" s="30"/>
      <c r="K630" s="30"/>
      <c r="L630" s="30"/>
      <c r="M630" s="30"/>
    </row>
    <row r="631" s="3" customFormat="true" ht="42" customHeight="true" spans="1:13">
      <c r="A631" s="23"/>
      <c r="B631" s="30"/>
      <c r="C631" s="80" t="s">
        <v>19</v>
      </c>
      <c r="D631" s="30">
        <v>32</v>
      </c>
      <c r="E631" s="30">
        <f t="shared" si="38"/>
        <v>1955</v>
      </c>
      <c r="F631" s="30">
        <v>800</v>
      </c>
      <c r="G631" s="30">
        <v>920</v>
      </c>
      <c r="H631" s="30">
        <v>185</v>
      </c>
      <c r="I631" s="30">
        <v>50</v>
      </c>
      <c r="J631" s="30"/>
      <c r="K631" s="30"/>
      <c r="L631" s="30"/>
      <c r="M631" s="30"/>
    </row>
    <row r="632" s="3" customFormat="true" ht="42" customHeight="true" spans="1:13">
      <c r="A632" s="23"/>
      <c r="B632" s="30"/>
      <c r="C632" s="80" t="s">
        <v>107</v>
      </c>
      <c r="D632" s="30">
        <v>32</v>
      </c>
      <c r="E632" s="30">
        <f t="shared" si="38"/>
        <v>1955</v>
      </c>
      <c r="F632" s="30">
        <v>800</v>
      </c>
      <c r="G632" s="30">
        <v>920</v>
      </c>
      <c r="H632" s="30">
        <v>185</v>
      </c>
      <c r="I632" s="30">
        <v>50</v>
      </c>
      <c r="J632" s="30"/>
      <c r="K632" s="30"/>
      <c r="L632" s="30"/>
      <c r="M632" s="30"/>
    </row>
    <row r="633" s="3" customFormat="true" ht="42" customHeight="true" spans="1:13">
      <c r="A633" s="23"/>
      <c r="B633" s="30"/>
      <c r="C633" s="80" t="s">
        <v>253</v>
      </c>
      <c r="D633" s="30">
        <v>80</v>
      </c>
      <c r="E633" s="30">
        <v>4450</v>
      </c>
      <c r="F633" s="30">
        <v>1800</v>
      </c>
      <c r="G633" s="30">
        <v>2300</v>
      </c>
      <c r="H633" s="30">
        <v>300</v>
      </c>
      <c r="I633" s="30">
        <v>50</v>
      </c>
      <c r="J633" s="30"/>
      <c r="K633" s="30"/>
      <c r="L633" s="30"/>
      <c r="M633" s="30"/>
    </row>
    <row r="634" s="3" customFormat="true" ht="42" customHeight="true" spans="1:13">
      <c r="A634" s="23">
        <v>12</v>
      </c>
      <c r="B634" s="30" t="s">
        <v>652</v>
      </c>
      <c r="C634" s="80" t="s">
        <v>653</v>
      </c>
      <c r="D634" s="30">
        <v>80</v>
      </c>
      <c r="E634" s="30">
        <f t="shared" ref="E634:E639" si="39">SUM(F634:I634)</f>
        <v>4407</v>
      </c>
      <c r="F634" s="30">
        <v>1800</v>
      </c>
      <c r="G634" s="30">
        <v>2300</v>
      </c>
      <c r="H634" s="30">
        <v>257</v>
      </c>
      <c r="I634" s="30">
        <v>50</v>
      </c>
      <c r="J634" s="30" t="s">
        <v>654</v>
      </c>
      <c r="K634" s="30">
        <v>13977678629</v>
      </c>
      <c r="L634" s="30" t="s">
        <v>655</v>
      </c>
      <c r="M634" s="30"/>
    </row>
    <row r="635" s="3" customFormat="true" ht="42" customHeight="true" spans="1:13">
      <c r="A635" s="23"/>
      <c r="B635" s="30"/>
      <c r="C635" s="80" t="s">
        <v>656</v>
      </c>
      <c r="D635" s="30">
        <v>100</v>
      </c>
      <c r="E635" s="30">
        <f t="shared" si="39"/>
        <v>5732</v>
      </c>
      <c r="F635" s="30">
        <v>2500</v>
      </c>
      <c r="G635" s="30">
        <v>2875</v>
      </c>
      <c r="H635" s="30">
        <v>307</v>
      </c>
      <c r="I635" s="30">
        <v>50</v>
      </c>
      <c r="J635" s="30"/>
      <c r="K635" s="30"/>
      <c r="L635" s="30"/>
      <c r="M635" s="30"/>
    </row>
    <row r="636" s="3" customFormat="true" ht="42" customHeight="true" spans="1:13">
      <c r="A636" s="23"/>
      <c r="B636" s="30"/>
      <c r="C636" s="80" t="s">
        <v>657</v>
      </c>
      <c r="D636" s="30">
        <v>80</v>
      </c>
      <c r="E636" s="30">
        <f t="shared" si="39"/>
        <v>4407</v>
      </c>
      <c r="F636" s="30">
        <v>1800</v>
      </c>
      <c r="G636" s="30">
        <v>2300</v>
      </c>
      <c r="H636" s="30">
        <v>257</v>
      </c>
      <c r="I636" s="30">
        <v>50</v>
      </c>
      <c r="J636" s="30"/>
      <c r="K636" s="30"/>
      <c r="L636" s="30"/>
      <c r="M636" s="30"/>
    </row>
    <row r="637" s="3" customFormat="true" ht="42" customHeight="true" spans="1:13">
      <c r="A637" s="23"/>
      <c r="B637" s="30"/>
      <c r="C637" s="80" t="s">
        <v>658</v>
      </c>
      <c r="D637" s="30">
        <v>100</v>
      </c>
      <c r="E637" s="30">
        <f t="shared" si="39"/>
        <v>5732</v>
      </c>
      <c r="F637" s="30">
        <v>2500</v>
      </c>
      <c r="G637" s="30">
        <v>2875</v>
      </c>
      <c r="H637" s="30">
        <v>307</v>
      </c>
      <c r="I637" s="30">
        <v>50</v>
      </c>
      <c r="J637" s="30"/>
      <c r="K637" s="30"/>
      <c r="L637" s="30"/>
      <c r="M637" s="30"/>
    </row>
    <row r="638" s="3" customFormat="true" ht="42" customHeight="true" spans="1:13">
      <c r="A638" s="23"/>
      <c r="B638" s="30"/>
      <c r="C638" s="80" t="s">
        <v>557</v>
      </c>
      <c r="D638" s="30">
        <v>80</v>
      </c>
      <c r="E638" s="30">
        <f t="shared" si="39"/>
        <v>4407</v>
      </c>
      <c r="F638" s="30">
        <v>1800</v>
      </c>
      <c r="G638" s="30">
        <v>2300</v>
      </c>
      <c r="H638" s="30">
        <v>257</v>
      </c>
      <c r="I638" s="30">
        <v>50</v>
      </c>
      <c r="J638" s="30"/>
      <c r="K638" s="30"/>
      <c r="L638" s="30"/>
      <c r="M638" s="30"/>
    </row>
    <row r="639" s="3" customFormat="true" ht="42" customHeight="true" spans="1:13">
      <c r="A639" s="23"/>
      <c r="B639" s="30"/>
      <c r="C639" s="80" t="s">
        <v>558</v>
      </c>
      <c r="D639" s="30">
        <v>100</v>
      </c>
      <c r="E639" s="30">
        <f t="shared" si="39"/>
        <v>5732</v>
      </c>
      <c r="F639" s="30">
        <v>2500</v>
      </c>
      <c r="G639" s="30">
        <v>2875</v>
      </c>
      <c r="H639" s="30">
        <v>307</v>
      </c>
      <c r="I639" s="30">
        <v>50</v>
      </c>
      <c r="J639" s="30"/>
      <c r="K639" s="30"/>
      <c r="L639" s="30"/>
      <c r="M639" s="30"/>
    </row>
    <row r="640" s="3" customFormat="true" ht="42" customHeight="true" spans="1:13">
      <c r="A640" s="23"/>
      <c r="B640" s="30"/>
      <c r="C640" s="80" t="s">
        <v>659</v>
      </c>
      <c r="D640" s="30">
        <v>80</v>
      </c>
      <c r="E640" s="30">
        <v>4407</v>
      </c>
      <c r="F640" s="30">
        <v>1800</v>
      </c>
      <c r="G640" s="30">
        <v>2300</v>
      </c>
      <c r="H640" s="30">
        <v>257</v>
      </c>
      <c r="I640" s="30">
        <v>50</v>
      </c>
      <c r="J640" s="30"/>
      <c r="K640" s="30"/>
      <c r="L640" s="30"/>
      <c r="M640" s="30"/>
    </row>
    <row r="641" s="3" customFormat="true" ht="42" customHeight="true" spans="1:13">
      <c r="A641" s="23"/>
      <c r="B641" s="30"/>
      <c r="C641" s="80" t="s">
        <v>660</v>
      </c>
      <c r="D641" s="30">
        <v>100</v>
      </c>
      <c r="E641" s="30">
        <v>5732</v>
      </c>
      <c r="F641" s="30">
        <v>2500</v>
      </c>
      <c r="G641" s="30">
        <v>2875</v>
      </c>
      <c r="H641" s="30">
        <v>307</v>
      </c>
      <c r="I641" s="30">
        <v>50</v>
      </c>
      <c r="J641" s="30"/>
      <c r="K641" s="30"/>
      <c r="L641" s="30"/>
      <c r="M641" s="30"/>
    </row>
    <row r="642" s="3" customFormat="true" ht="40" customHeight="true" spans="1:13">
      <c r="A642" s="23">
        <v>13</v>
      </c>
      <c r="B642" s="30" t="s">
        <v>661</v>
      </c>
      <c r="C642" s="80" t="s">
        <v>498</v>
      </c>
      <c r="D642" s="30">
        <v>80</v>
      </c>
      <c r="E642" s="30">
        <f t="shared" ref="E642:E647" si="40">SUM(F642:I642)</f>
        <v>4407</v>
      </c>
      <c r="F642" s="30">
        <v>1800</v>
      </c>
      <c r="G642" s="30">
        <v>2300</v>
      </c>
      <c r="H642" s="30">
        <v>257</v>
      </c>
      <c r="I642" s="30">
        <v>50</v>
      </c>
      <c r="J642" s="30" t="s">
        <v>662</v>
      </c>
      <c r="K642" s="30">
        <v>18677649765</v>
      </c>
      <c r="L642" s="30" t="s">
        <v>663</v>
      </c>
      <c r="M642" s="30"/>
    </row>
    <row r="643" s="3" customFormat="true" ht="40" customHeight="true" spans="1:13">
      <c r="A643" s="23"/>
      <c r="B643" s="30"/>
      <c r="C643" s="80" t="s">
        <v>499</v>
      </c>
      <c r="D643" s="30">
        <v>100</v>
      </c>
      <c r="E643" s="30">
        <f t="shared" si="40"/>
        <v>5732</v>
      </c>
      <c r="F643" s="30">
        <v>2500</v>
      </c>
      <c r="G643" s="30">
        <v>2875</v>
      </c>
      <c r="H643" s="30">
        <v>307</v>
      </c>
      <c r="I643" s="30">
        <v>50</v>
      </c>
      <c r="J643" s="30"/>
      <c r="K643" s="30"/>
      <c r="L643" s="30"/>
      <c r="M643" s="30"/>
    </row>
    <row r="644" s="3" customFormat="true" ht="40" customHeight="true" spans="1:13">
      <c r="A644" s="23"/>
      <c r="B644" s="30"/>
      <c r="C644" s="80" t="s">
        <v>493</v>
      </c>
      <c r="D644" s="30">
        <v>100</v>
      </c>
      <c r="E644" s="30">
        <v>6000</v>
      </c>
      <c r="F644" s="30">
        <v>2869</v>
      </c>
      <c r="G644" s="30">
        <v>2875</v>
      </c>
      <c r="H644" s="30">
        <v>206</v>
      </c>
      <c r="I644" s="30">
        <v>50</v>
      </c>
      <c r="J644" s="30"/>
      <c r="K644" s="30"/>
      <c r="L644" s="30"/>
      <c r="M644" s="30"/>
    </row>
    <row r="645" s="3" customFormat="true" ht="40" customHeight="true" spans="1:13">
      <c r="A645" s="23"/>
      <c r="B645" s="30"/>
      <c r="C645" s="80" t="s">
        <v>578</v>
      </c>
      <c r="D645" s="30">
        <v>100</v>
      </c>
      <c r="E645" s="30">
        <v>6000</v>
      </c>
      <c r="F645" s="30">
        <v>2869</v>
      </c>
      <c r="G645" s="30">
        <v>2875</v>
      </c>
      <c r="H645" s="30">
        <v>206</v>
      </c>
      <c r="I645" s="30">
        <v>50</v>
      </c>
      <c r="J645" s="30"/>
      <c r="K645" s="30"/>
      <c r="L645" s="30"/>
      <c r="M645" s="30"/>
    </row>
    <row r="646" s="3" customFormat="true" ht="40" customHeight="true" spans="1:13">
      <c r="A646" s="23"/>
      <c r="B646" s="30"/>
      <c r="C646" s="80" t="s">
        <v>664</v>
      </c>
      <c r="D646" s="30">
        <v>80</v>
      </c>
      <c r="E646" s="30">
        <f t="shared" si="40"/>
        <v>4407</v>
      </c>
      <c r="F646" s="30">
        <v>1800</v>
      </c>
      <c r="G646" s="30">
        <v>2300</v>
      </c>
      <c r="H646" s="30">
        <v>257</v>
      </c>
      <c r="I646" s="30">
        <v>50</v>
      </c>
      <c r="J646" s="30"/>
      <c r="K646" s="30"/>
      <c r="L646" s="30"/>
      <c r="M646" s="30"/>
    </row>
    <row r="647" s="3" customFormat="true" ht="40" customHeight="true" spans="1:13">
      <c r="A647" s="23"/>
      <c r="B647" s="30"/>
      <c r="C647" s="80" t="s">
        <v>557</v>
      </c>
      <c r="D647" s="30">
        <v>80</v>
      </c>
      <c r="E647" s="30">
        <f t="shared" si="40"/>
        <v>4427</v>
      </c>
      <c r="F647" s="30">
        <v>1800</v>
      </c>
      <c r="G647" s="30">
        <v>2300</v>
      </c>
      <c r="H647" s="30">
        <v>277</v>
      </c>
      <c r="I647" s="30">
        <v>50</v>
      </c>
      <c r="J647" s="30"/>
      <c r="K647" s="30"/>
      <c r="L647" s="30"/>
      <c r="M647" s="30"/>
    </row>
    <row r="648" s="3" customFormat="true" ht="40" customHeight="true" spans="1:13">
      <c r="A648" s="23"/>
      <c r="B648" s="30"/>
      <c r="C648" s="80" t="s">
        <v>558</v>
      </c>
      <c r="D648" s="30">
        <v>100</v>
      </c>
      <c r="E648" s="30">
        <v>5752</v>
      </c>
      <c r="F648" s="30">
        <v>2500</v>
      </c>
      <c r="G648" s="30">
        <v>2875</v>
      </c>
      <c r="H648" s="30">
        <v>327</v>
      </c>
      <c r="I648" s="30">
        <v>50</v>
      </c>
      <c r="J648" s="30"/>
      <c r="K648" s="30"/>
      <c r="L648" s="30"/>
      <c r="M648" s="30"/>
    </row>
    <row r="649" s="3" customFormat="true" customHeight="true" spans="1:13">
      <c r="A649" s="91" t="s">
        <v>665</v>
      </c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3"/>
    </row>
    <row r="650" s="3" customFormat="true" ht="31" customHeight="true" spans="1:13">
      <c r="A650" s="66">
        <v>1</v>
      </c>
      <c r="B650" s="21" t="s">
        <v>666</v>
      </c>
      <c r="C650" s="70" t="s">
        <v>363</v>
      </c>
      <c r="D650" s="21">
        <v>62</v>
      </c>
      <c r="E650" s="21">
        <v>3500</v>
      </c>
      <c r="F650" s="21">
        <v>2915</v>
      </c>
      <c r="G650" s="21">
        <v>0</v>
      </c>
      <c r="H650" s="21">
        <v>535</v>
      </c>
      <c r="I650" s="21">
        <v>50</v>
      </c>
      <c r="J650" s="44" t="s">
        <v>667</v>
      </c>
      <c r="K650" s="44">
        <v>15007849040</v>
      </c>
      <c r="L650" s="23" t="s">
        <v>668</v>
      </c>
      <c r="M650" s="44"/>
    </row>
    <row r="651" s="3" customFormat="true" ht="31" customHeight="true" spans="1:13">
      <c r="A651" s="66"/>
      <c r="B651" s="21"/>
      <c r="C651" s="70" t="s">
        <v>364</v>
      </c>
      <c r="D651" s="21">
        <v>58</v>
      </c>
      <c r="E651" s="21">
        <v>3500</v>
      </c>
      <c r="F651" s="21">
        <v>2915</v>
      </c>
      <c r="G651" s="21">
        <v>0</v>
      </c>
      <c r="H651" s="21">
        <v>535</v>
      </c>
      <c r="I651" s="21">
        <v>50</v>
      </c>
      <c r="J651" s="44"/>
      <c r="K651" s="44"/>
      <c r="L651" s="44"/>
      <c r="M651" s="44"/>
    </row>
    <row r="652" s="3" customFormat="true" ht="31" customHeight="true" spans="1:13">
      <c r="A652" s="66"/>
      <c r="B652" s="21"/>
      <c r="C652" s="70" t="s">
        <v>362</v>
      </c>
      <c r="D652" s="21">
        <v>118</v>
      </c>
      <c r="E652" s="21">
        <v>9800</v>
      </c>
      <c r="F652" s="21">
        <v>9215</v>
      </c>
      <c r="G652" s="21">
        <v>0</v>
      </c>
      <c r="H652" s="21">
        <v>535</v>
      </c>
      <c r="I652" s="21">
        <v>50</v>
      </c>
      <c r="J652" s="44"/>
      <c r="K652" s="44"/>
      <c r="L652" s="44"/>
      <c r="M652" s="44"/>
    </row>
    <row r="653" s="3" customFormat="true" ht="31" customHeight="true" spans="1:13">
      <c r="A653" s="66"/>
      <c r="B653" s="21"/>
      <c r="C653" s="70" t="s">
        <v>356</v>
      </c>
      <c r="D653" s="21">
        <v>78</v>
      </c>
      <c r="E653" s="21">
        <v>11500</v>
      </c>
      <c r="F653" s="21">
        <v>10915</v>
      </c>
      <c r="G653" s="21">
        <v>0</v>
      </c>
      <c r="H653" s="21">
        <v>535</v>
      </c>
      <c r="I653" s="21">
        <v>50</v>
      </c>
      <c r="J653" s="44"/>
      <c r="K653" s="44"/>
      <c r="L653" s="44"/>
      <c r="M653" s="44"/>
    </row>
    <row r="654" s="3" customFormat="true" ht="31" customHeight="true" spans="1:13">
      <c r="A654" s="66"/>
      <c r="B654" s="21"/>
      <c r="C654" s="70" t="s">
        <v>360</v>
      </c>
      <c r="D654" s="21">
        <v>88</v>
      </c>
      <c r="E654" s="21">
        <v>11500</v>
      </c>
      <c r="F654" s="21">
        <v>10915</v>
      </c>
      <c r="G654" s="21">
        <v>0</v>
      </c>
      <c r="H654" s="21">
        <v>535</v>
      </c>
      <c r="I654" s="21">
        <v>50</v>
      </c>
      <c r="J654" s="44"/>
      <c r="K654" s="44"/>
      <c r="L654" s="44"/>
      <c r="M654" s="44"/>
    </row>
    <row r="655" s="3" customFormat="true" ht="31" customHeight="true" spans="1:13">
      <c r="A655" s="66">
        <v>2</v>
      </c>
      <c r="B655" s="21" t="s">
        <v>669</v>
      </c>
      <c r="C655" s="70" t="s">
        <v>670</v>
      </c>
      <c r="D655" s="21">
        <v>32</v>
      </c>
      <c r="E655" s="21">
        <v>1347</v>
      </c>
      <c r="F655" s="21">
        <v>800</v>
      </c>
      <c r="G655" s="21">
        <v>240</v>
      </c>
      <c r="H655" s="21">
        <v>257</v>
      </c>
      <c r="I655" s="21">
        <v>50</v>
      </c>
      <c r="J655" s="44" t="s">
        <v>671</v>
      </c>
      <c r="K655" s="44">
        <v>18507846206</v>
      </c>
      <c r="L655" s="23" t="s">
        <v>672</v>
      </c>
      <c r="M655" s="44"/>
    </row>
    <row r="656" s="3" customFormat="true" ht="31" customHeight="true" spans="1:13">
      <c r="A656" s="66"/>
      <c r="B656" s="21"/>
      <c r="C656" s="70" t="s">
        <v>363</v>
      </c>
      <c r="D656" s="21">
        <v>62</v>
      </c>
      <c r="E656" s="21">
        <v>3500</v>
      </c>
      <c r="F656" s="21">
        <v>2915</v>
      </c>
      <c r="G656" s="21">
        <v>0</v>
      </c>
      <c r="H656" s="21">
        <v>535</v>
      </c>
      <c r="I656" s="21">
        <v>50</v>
      </c>
      <c r="J656" s="44"/>
      <c r="K656" s="44"/>
      <c r="L656" s="44"/>
      <c r="M656" s="44"/>
    </row>
    <row r="657" s="3" customFormat="true" ht="31" customHeight="true" spans="1:13">
      <c r="A657" s="66"/>
      <c r="B657" s="21"/>
      <c r="C657" s="70" t="s">
        <v>362</v>
      </c>
      <c r="D657" s="21">
        <v>118</v>
      </c>
      <c r="E657" s="21">
        <v>9800</v>
      </c>
      <c r="F657" s="21">
        <v>9215</v>
      </c>
      <c r="G657" s="21">
        <v>0</v>
      </c>
      <c r="H657" s="21">
        <v>535</v>
      </c>
      <c r="I657" s="21">
        <v>50</v>
      </c>
      <c r="J657" s="44"/>
      <c r="K657" s="44"/>
      <c r="L657" s="44"/>
      <c r="M657" s="44"/>
    </row>
    <row r="658" s="3" customFormat="true" ht="31" customHeight="true" spans="1:13">
      <c r="A658" s="66"/>
      <c r="B658" s="21"/>
      <c r="C658" s="70" t="s">
        <v>253</v>
      </c>
      <c r="D658" s="21">
        <v>40</v>
      </c>
      <c r="E658" s="21">
        <v>2150</v>
      </c>
      <c r="F658" s="21">
        <v>1500</v>
      </c>
      <c r="G658" s="21">
        <v>300</v>
      </c>
      <c r="H658" s="21">
        <v>300</v>
      </c>
      <c r="I658" s="21">
        <v>50</v>
      </c>
      <c r="J658" s="44"/>
      <c r="K658" s="44"/>
      <c r="L658" s="44"/>
      <c r="M658" s="44"/>
    </row>
    <row r="659" s="3" customFormat="true" ht="31" customHeight="true" spans="1:13">
      <c r="A659" s="66"/>
      <c r="B659" s="21"/>
      <c r="C659" s="70" t="s">
        <v>673</v>
      </c>
      <c r="D659" s="21">
        <v>32</v>
      </c>
      <c r="E659" s="21">
        <v>1275</v>
      </c>
      <c r="F659" s="21">
        <v>800</v>
      </c>
      <c r="G659" s="21">
        <v>240</v>
      </c>
      <c r="H659" s="21">
        <v>185</v>
      </c>
      <c r="I659" s="21">
        <v>50</v>
      </c>
      <c r="J659" s="44"/>
      <c r="K659" s="44"/>
      <c r="L659" s="44"/>
      <c r="M659" s="44"/>
    </row>
    <row r="660" s="3" customFormat="true" ht="31" customHeight="true" spans="1:13">
      <c r="A660" s="66"/>
      <c r="B660" s="21"/>
      <c r="C660" s="70" t="s">
        <v>186</v>
      </c>
      <c r="D660" s="21">
        <v>80</v>
      </c>
      <c r="E660" s="21">
        <v>2507</v>
      </c>
      <c r="F660" s="21">
        <v>1600</v>
      </c>
      <c r="G660" s="21">
        <v>600</v>
      </c>
      <c r="H660" s="21">
        <v>257</v>
      </c>
      <c r="I660" s="21">
        <v>50</v>
      </c>
      <c r="J660" s="44"/>
      <c r="K660" s="44"/>
      <c r="L660" s="44"/>
      <c r="M660" s="44"/>
    </row>
    <row r="661" s="3" customFormat="true" ht="31" customHeight="true" spans="1:13">
      <c r="A661" s="66"/>
      <c r="B661" s="21"/>
      <c r="C661" s="70" t="s">
        <v>421</v>
      </c>
      <c r="D661" s="21">
        <v>80</v>
      </c>
      <c r="E661" s="21">
        <v>2507</v>
      </c>
      <c r="F661" s="21">
        <v>1600</v>
      </c>
      <c r="G661" s="21">
        <v>600</v>
      </c>
      <c r="H661" s="21">
        <v>257</v>
      </c>
      <c r="I661" s="21">
        <v>50</v>
      </c>
      <c r="J661" s="44"/>
      <c r="K661" s="44"/>
      <c r="L661" s="44"/>
      <c r="M661" s="44"/>
    </row>
    <row r="662" s="3" customFormat="true" ht="31" customHeight="true" spans="1:13">
      <c r="A662" s="66"/>
      <c r="B662" s="21"/>
      <c r="C662" s="70" t="s">
        <v>674</v>
      </c>
      <c r="D662" s="21">
        <v>40</v>
      </c>
      <c r="E662" s="21">
        <v>1906</v>
      </c>
      <c r="F662" s="21">
        <v>1350</v>
      </c>
      <c r="G662" s="21">
        <v>300</v>
      </c>
      <c r="H662" s="21">
        <v>206</v>
      </c>
      <c r="I662" s="21">
        <v>50</v>
      </c>
      <c r="J662" s="44"/>
      <c r="K662" s="44"/>
      <c r="L662" s="44"/>
      <c r="M662" s="44"/>
    </row>
    <row r="663" s="3" customFormat="true" ht="31" customHeight="true" spans="1:13">
      <c r="A663" s="66"/>
      <c r="B663" s="21"/>
      <c r="C663" s="70" t="s">
        <v>675</v>
      </c>
      <c r="D663" s="21">
        <v>160</v>
      </c>
      <c r="E663" s="21">
        <v>7800</v>
      </c>
      <c r="F663" s="21">
        <v>5550</v>
      </c>
      <c r="G663" s="66">
        <v>1200</v>
      </c>
      <c r="H663" s="21">
        <v>1000</v>
      </c>
      <c r="I663" s="21">
        <v>50</v>
      </c>
      <c r="J663" s="44"/>
      <c r="K663" s="44"/>
      <c r="L663" s="44"/>
      <c r="M663" s="44"/>
    </row>
    <row r="664" s="3" customFormat="true" ht="31" customHeight="true" spans="1:13">
      <c r="A664" s="66"/>
      <c r="B664" s="21"/>
      <c r="C664" s="70" t="s">
        <v>676</v>
      </c>
      <c r="D664" s="21">
        <v>80</v>
      </c>
      <c r="E664" s="21">
        <v>2507</v>
      </c>
      <c r="F664" s="21">
        <v>1600</v>
      </c>
      <c r="G664" s="21">
        <v>600</v>
      </c>
      <c r="H664" s="21">
        <v>257</v>
      </c>
      <c r="I664" s="21">
        <v>50</v>
      </c>
      <c r="J664" s="44"/>
      <c r="K664" s="44"/>
      <c r="L664" s="44"/>
      <c r="M664" s="44"/>
    </row>
    <row r="665" s="3" customFormat="true" ht="31" customHeight="true" spans="1:13">
      <c r="A665" s="66"/>
      <c r="B665" s="21"/>
      <c r="C665" s="70" t="s">
        <v>677</v>
      </c>
      <c r="D665" s="21">
        <v>32</v>
      </c>
      <c r="E665" s="21">
        <v>1347</v>
      </c>
      <c r="F665" s="21">
        <v>800</v>
      </c>
      <c r="G665" s="21">
        <v>240</v>
      </c>
      <c r="H665" s="21">
        <v>257</v>
      </c>
      <c r="I665" s="21">
        <v>50</v>
      </c>
      <c r="J665" s="44"/>
      <c r="K665" s="44"/>
      <c r="L665" s="44"/>
      <c r="M665" s="44"/>
    </row>
    <row r="666" s="3" customFormat="true" ht="31" customHeight="true" spans="1:13">
      <c r="A666" s="66"/>
      <c r="B666" s="21"/>
      <c r="C666" s="70" t="s">
        <v>678</v>
      </c>
      <c r="D666" s="21">
        <v>32</v>
      </c>
      <c r="E666" s="21">
        <v>1347</v>
      </c>
      <c r="F666" s="21">
        <v>800</v>
      </c>
      <c r="G666" s="21">
        <v>240</v>
      </c>
      <c r="H666" s="21">
        <v>257</v>
      </c>
      <c r="I666" s="21">
        <v>50</v>
      </c>
      <c r="J666" s="44"/>
      <c r="K666" s="44"/>
      <c r="L666" s="44"/>
      <c r="M666" s="44"/>
    </row>
    <row r="667" s="3" customFormat="true" ht="31" customHeight="true" spans="1:13">
      <c r="A667" s="66"/>
      <c r="B667" s="21"/>
      <c r="C667" s="70" t="s">
        <v>679</v>
      </c>
      <c r="D667" s="21">
        <v>80</v>
      </c>
      <c r="E667" s="21">
        <v>2507</v>
      </c>
      <c r="F667" s="21">
        <v>1600</v>
      </c>
      <c r="G667" s="21">
        <v>600</v>
      </c>
      <c r="H667" s="21">
        <v>257</v>
      </c>
      <c r="I667" s="21">
        <v>50</v>
      </c>
      <c r="J667" s="44"/>
      <c r="K667" s="44"/>
      <c r="L667" s="44"/>
      <c r="M667" s="44"/>
    </row>
    <row r="668" s="3" customFormat="true" ht="31" customHeight="true" spans="1:13">
      <c r="A668" s="66"/>
      <c r="B668" s="21"/>
      <c r="C668" s="70" t="s">
        <v>98</v>
      </c>
      <c r="D668" s="21">
        <v>80</v>
      </c>
      <c r="E668" s="21">
        <v>2287</v>
      </c>
      <c r="F668" s="21">
        <v>1400</v>
      </c>
      <c r="G668" s="21">
        <v>600</v>
      </c>
      <c r="H668" s="21">
        <v>237</v>
      </c>
      <c r="I668" s="21">
        <v>50</v>
      </c>
      <c r="J668" s="44"/>
      <c r="K668" s="44"/>
      <c r="L668" s="44"/>
      <c r="M668" s="44"/>
    </row>
    <row r="669" s="3" customFormat="true" ht="31" customHeight="true" spans="1:13">
      <c r="A669" s="66"/>
      <c r="B669" s="21"/>
      <c r="C669" s="70" t="s">
        <v>680</v>
      </c>
      <c r="D669" s="21">
        <v>32</v>
      </c>
      <c r="E669" s="21">
        <v>1347</v>
      </c>
      <c r="F669" s="21">
        <v>800</v>
      </c>
      <c r="G669" s="21">
        <v>240</v>
      </c>
      <c r="H669" s="21">
        <v>257</v>
      </c>
      <c r="I669" s="21">
        <v>50</v>
      </c>
      <c r="J669" s="44"/>
      <c r="K669" s="44"/>
      <c r="L669" s="44"/>
      <c r="M669" s="44"/>
    </row>
    <row r="670" s="3" customFormat="true" ht="31" customHeight="true" spans="1:13">
      <c r="A670" s="66"/>
      <c r="B670" s="21"/>
      <c r="C670" s="70" t="s">
        <v>681</v>
      </c>
      <c r="D670" s="21">
        <v>32</v>
      </c>
      <c r="E670" s="21">
        <v>1347</v>
      </c>
      <c r="F670" s="21">
        <v>800</v>
      </c>
      <c r="G670" s="21">
        <v>240</v>
      </c>
      <c r="H670" s="21">
        <v>257</v>
      </c>
      <c r="I670" s="21">
        <v>50</v>
      </c>
      <c r="J670" s="44"/>
      <c r="K670" s="44"/>
      <c r="L670" s="44"/>
      <c r="M670" s="44"/>
    </row>
    <row r="671" s="3" customFormat="true" ht="31" customHeight="true" spans="1:13">
      <c r="A671" s="66"/>
      <c r="B671" s="21"/>
      <c r="C671" s="70" t="s">
        <v>429</v>
      </c>
      <c r="D671" s="21">
        <v>32</v>
      </c>
      <c r="E671" s="21">
        <v>1347</v>
      </c>
      <c r="F671" s="21">
        <v>800</v>
      </c>
      <c r="G671" s="21">
        <v>240</v>
      </c>
      <c r="H671" s="21">
        <v>257</v>
      </c>
      <c r="I671" s="21">
        <v>50</v>
      </c>
      <c r="J671" s="44"/>
      <c r="K671" s="44"/>
      <c r="L671" s="44"/>
      <c r="M671" s="44"/>
    </row>
    <row r="672" s="3" customFormat="true" ht="31" customHeight="true" spans="1:13">
      <c r="A672" s="66"/>
      <c r="B672" s="21"/>
      <c r="C672" s="70" t="s">
        <v>32</v>
      </c>
      <c r="D672" s="21">
        <v>80</v>
      </c>
      <c r="E672" s="21">
        <v>2507</v>
      </c>
      <c r="F672" s="21">
        <v>1600</v>
      </c>
      <c r="G672" s="21">
        <v>600</v>
      </c>
      <c r="H672" s="21">
        <v>257</v>
      </c>
      <c r="I672" s="21">
        <v>50</v>
      </c>
      <c r="J672" s="44"/>
      <c r="K672" s="44"/>
      <c r="L672" s="44"/>
      <c r="M672" s="44"/>
    </row>
    <row r="673" s="3" customFormat="true" ht="30" customHeight="true" spans="1:13">
      <c r="A673" s="66">
        <v>3</v>
      </c>
      <c r="B673" s="21" t="s">
        <v>682</v>
      </c>
      <c r="C673" s="70" t="s">
        <v>363</v>
      </c>
      <c r="D673" s="21">
        <v>62</v>
      </c>
      <c r="E673" s="21">
        <v>3500</v>
      </c>
      <c r="F673" s="21">
        <v>2915</v>
      </c>
      <c r="G673" s="21">
        <v>0</v>
      </c>
      <c r="H673" s="21">
        <v>535</v>
      </c>
      <c r="I673" s="21">
        <v>50</v>
      </c>
      <c r="J673" s="44" t="s">
        <v>683</v>
      </c>
      <c r="K673" s="44">
        <v>13737456669</v>
      </c>
      <c r="L673" s="23" t="s">
        <v>684</v>
      </c>
      <c r="M673" s="44"/>
    </row>
    <row r="674" s="3" customFormat="true" ht="30" customHeight="true" spans="1:13">
      <c r="A674" s="66"/>
      <c r="B674" s="21"/>
      <c r="C674" s="70" t="s">
        <v>364</v>
      </c>
      <c r="D674" s="21">
        <v>58</v>
      </c>
      <c r="E674" s="21">
        <v>3500</v>
      </c>
      <c r="F674" s="21">
        <v>2915</v>
      </c>
      <c r="G674" s="21">
        <v>0</v>
      </c>
      <c r="H674" s="21">
        <v>535</v>
      </c>
      <c r="I674" s="21">
        <v>50</v>
      </c>
      <c r="J674" s="44"/>
      <c r="K674" s="44"/>
      <c r="L674" s="44"/>
      <c r="M674" s="44"/>
    </row>
    <row r="675" s="3" customFormat="true" ht="30" customHeight="true" spans="1:13">
      <c r="A675" s="66">
        <v>4</v>
      </c>
      <c r="B675" s="21" t="s">
        <v>685</v>
      </c>
      <c r="C675" s="70" t="s">
        <v>31</v>
      </c>
      <c r="D675" s="21">
        <v>148</v>
      </c>
      <c r="E675" s="21">
        <v>3217</v>
      </c>
      <c r="F675" s="21">
        <v>1800</v>
      </c>
      <c r="G675" s="66">
        <v>1110</v>
      </c>
      <c r="H675" s="21">
        <v>257</v>
      </c>
      <c r="I675" s="21">
        <v>50</v>
      </c>
      <c r="J675" s="44" t="s">
        <v>686</v>
      </c>
      <c r="K675" s="44">
        <v>15177688890</v>
      </c>
      <c r="L675" s="23" t="s">
        <v>687</v>
      </c>
      <c r="M675" s="44"/>
    </row>
    <row r="676" s="3" customFormat="true" ht="30" customHeight="true" spans="1:13">
      <c r="A676" s="66"/>
      <c r="B676" s="21"/>
      <c r="C676" s="70" t="s">
        <v>423</v>
      </c>
      <c r="D676" s="21">
        <v>108</v>
      </c>
      <c r="E676" s="21">
        <v>2866</v>
      </c>
      <c r="F676" s="21">
        <v>1800</v>
      </c>
      <c r="G676" s="66">
        <v>810</v>
      </c>
      <c r="H676" s="21">
        <v>206</v>
      </c>
      <c r="I676" s="21">
        <v>50</v>
      </c>
      <c r="J676" s="44"/>
      <c r="K676" s="44"/>
      <c r="L676" s="44"/>
      <c r="M676" s="44"/>
    </row>
    <row r="677" s="3" customFormat="true" ht="30" customHeight="true" spans="1:13">
      <c r="A677" s="66"/>
      <c r="B677" s="21"/>
      <c r="C677" s="70" t="s">
        <v>371</v>
      </c>
      <c r="D677" s="21">
        <v>80</v>
      </c>
      <c r="E677" s="21">
        <v>2707</v>
      </c>
      <c r="F677" s="21">
        <v>1800</v>
      </c>
      <c r="G677" s="66">
        <v>600</v>
      </c>
      <c r="H677" s="21">
        <v>257</v>
      </c>
      <c r="I677" s="21">
        <v>50</v>
      </c>
      <c r="J677" s="44"/>
      <c r="K677" s="44"/>
      <c r="L677" s="44"/>
      <c r="M677" s="44"/>
    </row>
    <row r="678" s="3" customFormat="true" ht="30" customHeight="true" spans="1:13">
      <c r="A678" s="66"/>
      <c r="B678" s="21"/>
      <c r="C678" s="70" t="s">
        <v>108</v>
      </c>
      <c r="D678" s="21">
        <v>80</v>
      </c>
      <c r="E678" s="21">
        <v>2507</v>
      </c>
      <c r="F678" s="21">
        <v>1600</v>
      </c>
      <c r="G678" s="66">
        <v>600</v>
      </c>
      <c r="H678" s="21">
        <v>257</v>
      </c>
      <c r="I678" s="21">
        <v>50</v>
      </c>
      <c r="J678" s="44"/>
      <c r="K678" s="44"/>
      <c r="L678" s="44"/>
      <c r="M678" s="44"/>
    </row>
    <row r="679" s="3" customFormat="true" ht="30" customHeight="true" spans="1:13">
      <c r="A679" s="66"/>
      <c r="B679" s="21"/>
      <c r="C679" s="70" t="s">
        <v>222</v>
      </c>
      <c r="D679" s="21">
        <v>80</v>
      </c>
      <c r="E679" s="21">
        <v>2507</v>
      </c>
      <c r="F679" s="21">
        <v>1600</v>
      </c>
      <c r="G679" s="66">
        <v>600</v>
      </c>
      <c r="H679" s="21">
        <v>257</v>
      </c>
      <c r="I679" s="21">
        <v>50</v>
      </c>
      <c r="J679" s="44"/>
      <c r="K679" s="44"/>
      <c r="L679" s="44"/>
      <c r="M679" s="44"/>
    </row>
    <row r="680" s="3" customFormat="true" ht="30" customHeight="true" spans="1:13">
      <c r="A680" s="66"/>
      <c r="B680" s="21"/>
      <c r="C680" s="70" t="s">
        <v>224</v>
      </c>
      <c r="D680" s="21">
        <v>80</v>
      </c>
      <c r="E680" s="21">
        <v>2507</v>
      </c>
      <c r="F680" s="21">
        <v>1600</v>
      </c>
      <c r="G680" s="66">
        <v>600</v>
      </c>
      <c r="H680" s="21">
        <v>257</v>
      </c>
      <c r="I680" s="21">
        <v>50</v>
      </c>
      <c r="J680" s="44"/>
      <c r="K680" s="44"/>
      <c r="L680" s="44"/>
      <c r="M680" s="44"/>
    </row>
    <row r="681" s="3" customFormat="true" ht="30" customHeight="true" spans="1:13">
      <c r="A681" s="66"/>
      <c r="B681" s="21"/>
      <c r="C681" s="70" t="s">
        <v>688</v>
      </c>
      <c r="D681" s="21">
        <v>160</v>
      </c>
      <c r="E681" s="21">
        <v>7800</v>
      </c>
      <c r="F681" s="21">
        <v>5550</v>
      </c>
      <c r="G681" s="66">
        <v>1200</v>
      </c>
      <c r="H681" s="21">
        <v>1000</v>
      </c>
      <c r="I681" s="21">
        <v>50</v>
      </c>
      <c r="J681" s="44"/>
      <c r="K681" s="44"/>
      <c r="L681" s="44"/>
      <c r="M681" s="44"/>
    </row>
    <row r="682" s="3" customFormat="true" ht="30" customHeight="true" spans="1:13">
      <c r="A682" s="66"/>
      <c r="B682" s="21"/>
      <c r="C682" s="70" t="s">
        <v>19</v>
      </c>
      <c r="D682" s="21">
        <v>32</v>
      </c>
      <c r="E682" s="21">
        <v>1347</v>
      </c>
      <c r="F682" s="21">
        <v>800</v>
      </c>
      <c r="G682" s="66">
        <v>240</v>
      </c>
      <c r="H682" s="21">
        <v>257</v>
      </c>
      <c r="I682" s="21">
        <v>50</v>
      </c>
      <c r="J682" s="44"/>
      <c r="K682" s="44"/>
      <c r="L682" s="44"/>
      <c r="M682" s="44"/>
    </row>
    <row r="683" s="3" customFormat="true" customHeight="true" spans="1:13">
      <c r="A683" s="101" t="s">
        <v>689</v>
      </c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3"/>
    </row>
    <row r="684" s="3" customFormat="true" ht="29" customHeight="true" spans="1:13">
      <c r="A684" s="21">
        <v>1</v>
      </c>
      <c r="B684" s="21" t="s">
        <v>690</v>
      </c>
      <c r="C684" s="70" t="s">
        <v>691</v>
      </c>
      <c r="D684" s="21">
        <v>160</v>
      </c>
      <c r="E684" s="21">
        <v>8600</v>
      </c>
      <c r="F684" s="21">
        <v>4460</v>
      </c>
      <c r="G684" s="21">
        <v>2890</v>
      </c>
      <c r="H684" s="21">
        <v>1200</v>
      </c>
      <c r="I684" s="21">
        <v>50</v>
      </c>
      <c r="J684" s="44" t="s">
        <v>692</v>
      </c>
      <c r="K684" s="44">
        <v>18677828566</v>
      </c>
      <c r="L684" s="23" t="s">
        <v>693</v>
      </c>
      <c r="M684" s="44"/>
    </row>
    <row r="685" s="3" customFormat="true" ht="29" customHeight="true" spans="1:13">
      <c r="A685" s="21"/>
      <c r="B685" s="21"/>
      <c r="C685" s="70" t="s">
        <v>122</v>
      </c>
      <c r="D685" s="21">
        <v>148</v>
      </c>
      <c r="E685" s="21">
        <v>4526</v>
      </c>
      <c r="F685" s="21">
        <v>1500</v>
      </c>
      <c r="G685" s="21">
        <v>2800</v>
      </c>
      <c r="H685" s="21">
        <v>206</v>
      </c>
      <c r="I685" s="21">
        <v>20</v>
      </c>
      <c r="J685" s="44"/>
      <c r="K685" s="44"/>
      <c r="L685" s="44"/>
      <c r="M685" s="44"/>
    </row>
    <row r="686" s="3" customFormat="true" ht="29" customHeight="true" spans="1:13">
      <c r="A686" s="21"/>
      <c r="B686" s="21"/>
      <c r="C686" s="70" t="s">
        <v>694</v>
      </c>
      <c r="D686" s="21">
        <v>154</v>
      </c>
      <c r="E686" s="21">
        <v>4526</v>
      </c>
      <c r="F686" s="21">
        <v>1500</v>
      </c>
      <c r="G686" s="21">
        <v>2800</v>
      </c>
      <c r="H686" s="21">
        <v>206</v>
      </c>
      <c r="I686" s="21">
        <v>20</v>
      </c>
      <c r="J686" s="44"/>
      <c r="K686" s="44"/>
      <c r="L686" s="44"/>
      <c r="M686" s="44"/>
    </row>
    <row r="687" s="3" customFormat="true" ht="29" customHeight="true" spans="1:13">
      <c r="A687" s="21"/>
      <c r="B687" s="21"/>
      <c r="C687" s="70" t="s">
        <v>695</v>
      </c>
      <c r="D687" s="21">
        <v>108</v>
      </c>
      <c r="E687" s="21">
        <v>4526</v>
      </c>
      <c r="F687" s="21">
        <v>1500</v>
      </c>
      <c r="G687" s="21">
        <v>2800</v>
      </c>
      <c r="H687" s="21">
        <v>206</v>
      </c>
      <c r="I687" s="21">
        <v>20</v>
      </c>
      <c r="J687" s="44"/>
      <c r="K687" s="44"/>
      <c r="L687" s="44"/>
      <c r="M687" s="44"/>
    </row>
    <row r="688" s="3" customFormat="true" ht="29" customHeight="true" spans="1:13">
      <c r="A688" s="21"/>
      <c r="B688" s="21"/>
      <c r="C688" s="70" t="s">
        <v>696</v>
      </c>
      <c r="D688" s="21">
        <v>108</v>
      </c>
      <c r="E688" s="21">
        <v>4526</v>
      </c>
      <c r="F688" s="21">
        <v>1500</v>
      </c>
      <c r="G688" s="21">
        <v>2800</v>
      </c>
      <c r="H688" s="21">
        <v>206</v>
      </c>
      <c r="I688" s="21">
        <v>20</v>
      </c>
      <c r="J688" s="44"/>
      <c r="K688" s="44"/>
      <c r="L688" s="44"/>
      <c r="M688" s="44"/>
    </row>
    <row r="689" s="3" customFormat="true" ht="29" customHeight="true" spans="1:13">
      <c r="A689" s="21"/>
      <c r="B689" s="21"/>
      <c r="C689" s="70" t="s">
        <v>697</v>
      </c>
      <c r="D689" s="21">
        <v>108</v>
      </c>
      <c r="E689" s="21">
        <v>4770</v>
      </c>
      <c r="F689" s="21">
        <v>1500</v>
      </c>
      <c r="G689" s="21">
        <v>2800</v>
      </c>
      <c r="H689" s="21">
        <v>450</v>
      </c>
      <c r="I689" s="21">
        <v>20</v>
      </c>
      <c r="J689" s="44"/>
      <c r="K689" s="44"/>
      <c r="L689" s="44"/>
      <c r="M689" s="44"/>
    </row>
    <row r="690" s="3" customFormat="true" ht="29" customHeight="true" spans="1:13">
      <c r="A690" s="21"/>
      <c r="B690" s="21"/>
      <c r="C690" s="70" t="s">
        <v>382</v>
      </c>
      <c r="D690" s="21">
        <v>104</v>
      </c>
      <c r="E690" s="21">
        <v>4526</v>
      </c>
      <c r="F690" s="21">
        <v>1500</v>
      </c>
      <c r="G690" s="21">
        <v>2800</v>
      </c>
      <c r="H690" s="21">
        <v>206</v>
      </c>
      <c r="I690" s="21">
        <v>20</v>
      </c>
      <c r="J690" s="44"/>
      <c r="K690" s="44"/>
      <c r="L690" s="44"/>
      <c r="M690" s="44"/>
    </row>
    <row r="691" s="3" customFormat="true" ht="29" customHeight="true" spans="1:13">
      <c r="A691" s="21"/>
      <c r="B691" s="21"/>
      <c r="C691" s="70" t="s">
        <v>698</v>
      </c>
      <c r="D691" s="21">
        <v>124</v>
      </c>
      <c r="E691" s="21">
        <v>4526</v>
      </c>
      <c r="F691" s="21">
        <v>1500</v>
      </c>
      <c r="G691" s="21">
        <v>2800</v>
      </c>
      <c r="H691" s="21">
        <v>206</v>
      </c>
      <c r="I691" s="21">
        <v>20</v>
      </c>
      <c r="J691" s="44"/>
      <c r="K691" s="44"/>
      <c r="L691" s="44"/>
      <c r="M691" s="44"/>
    </row>
    <row r="692" s="3" customFormat="true" ht="29" customHeight="true" spans="1:13">
      <c r="A692" s="21"/>
      <c r="B692" s="21"/>
      <c r="C692" s="70" t="s">
        <v>383</v>
      </c>
      <c r="D692" s="21">
        <v>104</v>
      </c>
      <c r="E692" s="21">
        <v>4526</v>
      </c>
      <c r="F692" s="21">
        <v>1500</v>
      </c>
      <c r="G692" s="21">
        <v>2800</v>
      </c>
      <c r="H692" s="21">
        <v>206</v>
      </c>
      <c r="I692" s="21">
        <v>20</v>
      </c>
      <c r="J692" s="44"/>
      <c r="K692" s="44"/>
      <c r="L692" s="44"/>
      <c r="M692" s="44"/>
    </row>
    <row r="693" s="3" customFormat="true" ht="45" customHeight="true" spans="1:13">
      <c r="A693" s="21">
        <v>2</v>
      </c>
      <c r="B693" s="21" t="s">
        <v>699</v>
      </c>
      <c r="C693" s="70" t="s">
        <v>700</v>
      </c>
      <c r="D693" s="21">
        <v>160</v>
      </c>
      <c r="E693" s="21">
        <v>9800</v>
      </c>
      <c r="F693" s="21">
        <v>5750</v>
      </c>
      <c r="G693" s="21">
        <v>2800</v>
      </c>
      <c r="H693" s="21">
        <v>1200</v>
      </c>
      <c r="I693" s="21">
        <v>50</v>
      </c>
      <c r="J693" s="102" t="s">
        <v>701</v>
      </c>
      <c r="K693" s="102">
        <v>18178886087</v>
      </c>
      <c r="L693" s="102" t="s">
        <v>702</v>
      </c>
      <c r="M693" s="44"/>
    </row>
    <row r="694" s="3" customFormat="true" ht="33" customHeight="true" spans="1:13">
      <c r="A694" s="21">
        <v>3</v>
      </c>
      <c r="B694" s="21" t="s">
        <v>703</v>
      </c>
      <c r="C694" s="70" t="s">
        <v>283</v>
      </c>
      <c r="D694" s="21">
        <v>78</v>
      </c>
      <c r="E694" s="21">
        <v>9780</v>
      </c>
      <c r="F694" s="21">
        <v>7800</v>
      </c>
      <c r="G694" s="21">
        <v>0</v>
      </c>
      <c r="H694" s="21">
        <v>1930</v>
      </c>
      <c r="I694" s="21">
        <v>50</v>
      </c>
      <c r="J694" s="44" t="s">
        <v>704</v>
      </c>
      <c r="K694" s="44">
        <v>18907784323</v>
      </c>
      <c r="L694" s="23" t="s">
        <v>705</v>
      </c>
      <c r="M694" s="44"/>
    </row>
    <row r="695" s="3" customFormat="true" ht="33" customHeight="true" spans="1:13">
      <c r="A695" s="21"/>
      <c r="B695" s="21"/>
      <c r="C695" s="70" t="s">
        <v>286</v>
      </c>
      <c r="D695" s="21">
        <v>88</v>
      </c>
      <c r="E695" s="21">
        <v>11530</v>
      </c>
      <c r="F695" s="21">
        <v>9000</v>
      </c>
      <c r="G695" s="21">
        <v>0</v>
      </c>
      <c r="H695" s="21">
        <v>2480</v>
      </c>
      <c r="I695" s="21">
        <v>50</v>
      </c>
      <c r="J695" s="44"/>
      <c r="K695" s="44"/>
      <c r="L695" s="44"/>
      <c r="M695" s="44"/>
    </row>
    <row r="696" s="3" customFormat="true" ht="33" customHeight="true" spans="1:13">
      <c r="A696" s="21"/>
      <c r="B696" s="21"/>
      <c r="C696" s="70" t="s">
        <v>287</v>
      </c>
      <c r="D696" s="21">
        <v>114</v>
      </c>
      <c r="E696" s="21">
        <v>10780</v>
      </c>
      <c r="F696" s="21">
        <v>8800</v>
      </c>
      <c r="G696" s="21">
        <v>0</v>
      </c>
      <c r="H696" s="21">
        <v>1930</v>
      </c>
      <c r="I696" s="21">
        <v>50</v>
      </c>
      <c r="J696" s="44"/>
      <c r="K696" s="44"/>
      <c r="L696" s="44"/>
      <c r="M696" s="44"/>
    </row>
    <row r="697" s="3" customFormat="true" ht="33" customHeight="true" spans="1:13">
      <c r="A697" s="21"/>
      <c r="B697" s="21"/>
      <c r="C697" s="70" t="s">
        <v>207</v>
      </c>
      <c r="D697" s="21">
        <v>78</v>
      </c>
      <c r="E697" s="21">
        <v>9780</v>
      </c>
      <c r="F697" s="21">
        <v>7800</v>
      </c>
      <c r="G697" s="21">
        <v>0</v>
      </c>
      <c r="H697" s="21">
        <v>1930</v>
      </c>
      <c r="I697" s="21">
        <v>50</v>
      </c>
      <c r="J697" s="44"/>
      <c r="K697" s="44"/>
      <c r="L697" s="44"/>
      <c r="M697" s="44"/>
    </row>
    <row r="698" s="3" customFormat="true" ht="33" customHeight="true" spans="1:13">
      <c r="A698" s="21"/>
      <c r="B698" s="21"/>
      <c r="C698" s="70" t="s">
        <v>288</v>
      </c>
      <c r="D698" s="21">
        <v>118</v>
      </c>
      <c r="E698" s="21">
        <v>9480</v>
      </c>
      <c r="F698" s="21">
        <v>7500</v>
      </c>
      <c r="G698" s="21">
        <v>0</v>
      </c>
      <c r="H698" s="21">
        <v>1930</v>
      </c>
      <c r="I698" s="21">
        <v>50</v>
      </c>
      <c r="J698" s="44"/>
      <c r="K698" s="44"/>
      <c r="L698" s="44"/>
      <c r="M698" s="44"/>
    </row>
    <row r="699" s="3" customFormat="true" ht="33" customHeight="true" spans="1:13">
      <c r="A699" s="21">
        <v>4</v>
      </c>
      <c r="B699" s="21" t="s">
        <v>706</v>
      </c>
      <c r="C699" s="70" t="s">
        <v>283</v>
      </c>
      <c r="D699" s="21">
        <v>78</v>
      </c>
      <c r="E699" s="21">
        <v>10170</v>
      </c>
      <c r="F699" s="21">
        <v>8000</v>
      </c>
      <c r="G699" s="21">
        <v>0</v>
      </c>
      <c r="H699" s="21">
        <v>2120</v>
      </c>
      <c r="I699" s="21">
        <v>50</v>
      </c>
      <c r="J699" s="21" t="s">
        <v>707</v>
      </c>
      <c r="K699" s="21">
        <v>18978753100</v>
      </c>
      <c r="L699" s="21" t="s">
        <v>708</v>
      </c>
      <c r="M699" s="21"/>
    </row>
    <row r="700" s="3" customFormat="true" ht="33" customHeight="true" spans="1:13">
      <c r="A700" s="21"/>
      <c r="B700" s="21"/>
      <c r="C700" s="70" t="s">
        <v>287</v>
      </c>
      <c r="D700" s="21">
        <v>114</v>
      </c>
      <c r="E700" s="21">
        <v>11170</v>
      </c>
      <c r="F700" s="21">
        <v>9000</v>
      </c>
      <c r="G700" s="21">
        <v>0</v>
      </c>
      <c r="H700" s="21">
        <v>2120</v>
      </c>
      <c r="I700" s="21">
        <v>50</v>
      </c>
      <c r="J700" s="21"/>
      <c r="K700" s="21"/>
      <c r="L700" s="21"/>
      <c r="M700" s="21"/>
    </row>
    <row r="701" s="3" customFormat="true" ht="33" customHeight="true" spans="1:13">
      <c r="A701" s="21"/>
      <c r="B701" s="21"/>
      <c r="C701" s="70" t="s">
        <v>288</v>
      </c>
      <c r="D701" s="21">
        <v>118</v>
      </c>
      <c r="E701" s="21">
        <v>9670</v>
      </c>
      <c r="F701" s="21">
        <v>7500</v>
      </c>
      <c r="G701" s="21">
        <v>0</v>
      </c>
      <c r="H701" s="21">
        <v>2120</v>
      </c>
      <c r="I701" s="21">
        <v>50</v>
      </c>
      <c r="J701" s="21"/>
      <c r="K701" s="21"/>
      <c r="L701" s="21"/>
      <c r="M701" s="21"/>
    </row>
    <row r="702" s="3" customFormat="true" ht="46" customHeight="true" spans="1:13">
      <c r="A702" s="21">
        <v>5</v>
      </c>
      <c r="B702" s="21" t="s">
        <v>709</v>
      </c>
      <c r="C702" s="70" t="s">
        <v>288</v>
      </c>
      <c r="D702" s="21">
        <v>118</v>
      </c>
      <c r="E702" s="21">
        <v>10030</v>
      </c>
      <c r="F702" s="21">
        <v>7860</v>
      </c>
      <c r="G702" s="21">
        <v>0</v>
      </c>
      <c r="H702" s="21">
        <v>2120</v>
      </c>
      <c r="I702" s="21">
        <v>50</v>
      </c>
      <c r="J702" s="21" t="s">
        <v>710</v>
      </c>
      <c r="K702" s="21">
        <v>18934961001</v>
      </c>
      <c r="L702" s="70" t="s">
        <v>711</v>
      </c>
      <c r="M702" s="21"/>
    </row>
    <row r="703" s="3" customFormat="true" ht="45" customHeight="true" spans="1:13">
      <c r="A703" s="21">
        <v>6</v>
      </c>
      <c r="B703" s="21" t="s">
        <v>712</v>
      </c>
      <c r="C703" s="70" t="s">
        <v>288</v>
      </c>
      <c r="D703" s="21">
        <v>118</v>
      </c>
      <c r="E703" s="21">
        <v>9180</v>
      </c>
      <c r="F703" s="21">
        <v>7010</v>
      </c>
      <c r="G703" s="21">
        <v>0</v>
      </c>
      <c r="H703" s="21">
        <v>2120</v>
      </c>
      <c r="I703" s="21">
        <v>50</v>
      </c>
      <c r="J703" s="21" t="s">
        <v>713</v>
      </c>
      <c r="K703" s="21">
        <v>18877886006</v>
      </c>
      <c r="L703" s="70" t="s">
        <v>714</v>
      </c>
      <c r="M703" s="44"/>
    </row>
    <row r="704" s="3" customFormat="true" customHeight="true" spans="1:13">
      <c r="A704" s="64" t="s">
        <v>715</v>
      </c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5"/>
    </row>
    <row r="705" s="3" customFormat="true" ht="41" customHeight="true" spans="1:13">
      <c r="A705" s="104" t="s">
        <v>17</v>
      </c>
      <c r="B705" s="104" t="s">
        <v>716</v>
      </c>
      <c r="C705" s="105" t="s">
        <v>717</v>
      </c>
      <c r="D705" s="106">
        <v>62</v>
      </c>
      <c r="E705" s="106">
        <v>4500</v>
      </c>
      <c r="F705" s="106">
        <v>2750</v>
      </c>
      <c r="G705" s="106">
        <v>0</v>
      </c>
      <c r="H705" s="106">
        <v>1400</v>
      </c>
      <c r="I705" s="106">
        <v>350</v>
      </c>
      <c r="J705" s="104" t="s">
        <v>718</v>
      </c>
      <c r="K705" s="104" t="s">
        <v>719</v>
      </c>
      <c r="L705" s="104" t="s">
        <v>720</v>
      </c>
      <c r="M705" s="104"/>
    </row>
    <row r="706" s="3" customFormat="true" ht="42" customHeight="true" spans="1:13">
      <c r="A706" s="104" t="s">
        <v>721</v>
      </c>
      <c r="B706" s="104" t="s">
        <v>722</v>
      </c>
      <c r="C706" s="105" t="s">
        <v>203</v>
      </c>
      <c r="D706" s="106">
        <v>62</v>
      </c>
      <c r="E706" s="106">
        <v>3800</v>
      </c>
      <c r="F706" s="106">
        <v>2350</v>
      </c>
      <c r="G706" s="106"/>
      <c r="H706" s="106">
        <v>1400</v>
      </c>
      <c r="I706" s="106">
        <v>50</v>
      </c>
      <c r="J706" s="104" t="s">
        <v>723</v>
      </c>
      <c r="K706" s="104" t="s">
        <v>724</v>
      </c>
      <c r="L706" s="104" t="s">
        <v>725</v>
      </c>
      <c r="M706" s="104"/>
    </row>
    <row r="707" s="3" customFormat="true" ht="44" customHeight="true" spans="1:13">
      <c r="A707" s="104" t="s">
        <v>726</v>
      </c>
      <c r="B707" s="104" t="s">
        <v>727</v>
      </c>
      <c r="C707" s="107" t="s">
        <v>728</v>
      </c>
      <c r="D707" s="18">
        <v>62</v>
      </c>
      <c r="E707" s="18">
        <v>4500</v>
      </c>
      <c r="F707" s="18">
        <v>4500</v>
      </c>
      <c r="G707" s="18">
        <v>0</v>
      </c>
      <c r="H707" s="18">
        <v>0</v>
      </c>
      <c r="I707" s="18">
        <v>0</v>
      </c>
      <c r="J707" s="15" t="s">
        <v>729</v>
      </c>
      <c r="K707" s="15" t="s">
        <v>730</v>
      </c>
      <c r="L707" s="15" t="s">
        <v>731</v>
      </c>
      <c r="M707" s="104"/>
    </row>
    <row r="708" s="3" customFormat="true" ht="39" customHeight="true" spans="1:13">
      <c r="A708" s="104" t="s">
        <v>732</v>
      </c>
      <c r="B708" s="104" t="s">
        <v>733</v>
      </c>
      <c r="C708" s="108" t="s">
        <v>734</v>
      </c>
      <c r="D708" s="21">
        <v>72</v>
      </c>
      <c r="E708" s="106">
        <v>8000</v>
      </c>
      <c r="F708" s="106" t="s">
        <v>735</v>
      </c>
      <c r="G708" s="106">
        <v>1500</v>
      </c>
      <c r="H708" s="106" t="s">
        <v>735</v>
      </c>
      <c r="I708" s="106" t="s">
        <v>735</v>
      </c>
      <c r="J708" s="15" t="s">
        <v>736</v>
      </c>
      <c r="K708" s="15" t="s">
        <v>737</v>
      </c>
      <c r="L708" s="15" t="s">
        <v>738</v>
      </c>
      <c r="M708" s="104"/>
    </row>
    <row r="709" s="3" customFormat="true" ht="39" customHeight="true" spans="1:13">
      <c r="A709" s="104"/>
      <c r="B709" s="104"/>
      <c r="C709" s="107" t="s">
        <v>739</v>
      </c>
      <c r="D709" s="21">
        <v>72</v>
      </c>
      <c r="E709" s="106">
        <v>8000</v>
      </c>
      <c r="F709" s="106" t="s">
        <v>735</v>
      </c>
      <c r="G709" s="106">
        <v>1500</v>
      </c>
      <c r="H709" s="106" t="s">
        <v>735</v>
      </c>
      <c r="I709" s="106" t="s">
        <v>735</v>
      </c>
      <c r="J709" s="15"/>
      <c r="K709" s="15"/>
      <c r="L709" s="15"/>
      <c r="M709" s="104"/>
    </row>
    <row r="710" s="3" customFormat="true" ht="39" customHeight="true" spans="1:13">
      <c r="A710" s="104"/>
      <c r="B710" s="104"/>
      <c r="C710" s="70" t="s">
        <v>740</v>
      </c>
      <c r="D710" s="21">
        <v>118</v>
      </c>
      <c r="E710" s="106">
        <v>13500</v>
      </c>
      <c r="F710" s="106" t="s">
        <v>735</v>
      </c>
      <c r="G710" s="106">
        <v>1500</v>
      </c>
      <c r="H710" s="106" t="s">
        <v>735</v>
      </c>
      <c r="I710" s="106" t="s">
        <v>735</v>
      </c>
      <c r="J710" s="15"/>
      <c r="K710" s="15"/>
      <c r="L710" s="15"/>
      <c r="M710" s="104"/>
    </row>
    <row r="711" s="3" customFormat="true" ht="39" customHeight="true" spans="1:13">
      <c r="A711" s="104"/>
      <c r="B711" s="104"/>
      <c r="C711" s="107" t="s">
        <v>741</v>
      </c>
      <c r="D711" s="21">
        <v>48</v>
      </c>
      <c r="E711" s="106">
        <v>3800</v>
      </c>
      <c r="F711" s="106" t="s">
        <v>735</v>
      </c>
      <c r="G711" s="106" t="s">
        <v>735</v>
      </c>
      <c r="H711" s="106" t="s">
        <v>735</v>
      </c>
      <c r="I711" s="106" t="s">
        <v>735</v>
      </c>
      <c r="J711" s="15"/>
      <c r="K711" s="15"/>
      <c r="L711" s="15"/>
      <c r="M711" s="104"/>
    </row>
    <row r="712" s="3" customFormat="true" ht="39" customHeight="true" spans="1:13">
      <c r="A712" s="104"/>
      <c r="B712" s="104"/>
      <c r="C712" s="105" t="s">
        <v>742</v>
      </c>
      <c r="D712" s="21">
        <v>48</v>
      </c>
      <c r="E712" s="106">
        <v>3800</v>
      </c>
      <c r="F712" s="106" t="s">
        <v>735</v>
      </c>
      <c r="G712" s="106" t="s">
        <v>735</v>
      </c>
      <c r="H712" s="106" t="s">
        <v>735</v>
      </c>
      <c r="I712" s="106" t="s">
        <v>735</v>
      </c>
      <c r="J712" s="15"/>
      <c r="K712" s="15"/>
      <c r="L712" s="15"/>
      <c r="M712" s="104"/>
    </row>
    <row r="713" s="3" customFormat="true" ht="39" customHeight="true" spans="1:13">
      <c r="A713" s="104"/>
      <c r="B713" s="104"/>
      <c r="C713" s="105" t="s">
        <v>743</v>
      </c>
      <c r="D713" s="21">
        <v>48</v>
      </c>
      <c r="E713" s="106">
        <v>3800</v>
      </c>
      <c r="F713" s="106" t="s">
        <v>735</v>
      </c>
      <c r="G713" s="106" t="s">
        <v>735</v>
      </c>
      <c r="H713" s="106" t="s">
        <v>735</v>
      </c>
      <c r="I713" s="106" t="s">
        <v>735</v>
      </c>
      <c r="J713" s="15"/>
      <c r="K713" s="15"/>
      <c r="L713" s="15"/>
      <c r="M713" s="104"/>
    </row>
    <row r="714" s="3" customFormat="true" ht="36" customHeight="true" spans="1:13">
      <c r="A714" s="104" t="s">
        <v>744</v>
      </c>
      <c r="B714" s="104" t="s">
        <v>745</v>
      </c>
      <c r="C714" s="70" t="s">
        <v>406</v>
      </c>
      <c r="D714" s="106">
        <v>50</v>
      </c>
      <c r="E714" s="23">
        <f t="shared" ref="E714:E716" si="41">F714+G714+H714+I714</f>
        <v>3257</v>
      </c>
      <c r="F714" s="106">
        <v>1400</v>
      </c>
      <c r="G714" s="106">
        <v>1500</v>
      </c>
      <c r="H714" s="23">
        <v>237</v>
      </c>
      <c r="I714" s="106">
        <v>120</v>
      </c>
      <c r="J714" s="104" t="s">
        <v>746</v>
      </c>
      <c r="K714" s="104" t="s">
        <v>747</v>
      </c>
      <c r="L714" s="104" t="s">
        <v>748</v>
      </c>
      <c r="M714" s="104"/>
    </row>
    <row r="715" s="3" customFormat="true" ht="36" customHeight="true" spans="1:13">
      <c r="A715" s="104"/>
      <c r="B715" s="104"/>
      <c r="C715" s="70" t="s">
        <v>749</v>
      </c>
      <c r="D715" s="106">
        <v>66</v>
      </c>
      <c r="E715" s="23">
        <f t="shared" si="41"/>
        <v>4207</v>
      </c>
      <c r="F715" s="106">
        <v>1800</v>
      </c>
      <c r="G715" s="106">
        <v>2000</v>
      </c>
      <c r="H715" s="23">
        <v>287</v>
      </c>
      <c r="I715" s="106">
        <v>120</v>
      </c>
      <c r="J715" s="104"/>
      <c r="K715" s="104"/>
      <c r="L715" s="104"/>
      <c r="M715" s="104"/>
    </row>
    <row r="716" s="3" customFormat="true" ht="36" customHeight="true" spans="1:13">
      <c r="A716" s="104"/>
      <c r="B716" s="104"/>
      <c r="C716" s="70" t="s">
        <v>750</v>
      </c>
      <c r="D716" s="106">
        <v>30</v>
      </c>
      <c r="E716" s="23">
        <f t="shared" si="41"/>
        <v>1855</v>
      </c>
      <c r="F716" s="106">
        <v>800</v>
      </c>
      <c r="G716" s="106">
        <v>750</v>
      </c>
      <c r="H716" s="23">
        <v>185</v>
      </c>
      <c r="I716" s="106">
        <v>120</v>
      </c>
      <c r="J716" s="104"/>
      <c r="K716" s="104"/>
      <c r="L716" s="104"/>
      <c r="M716" s="104"/>
    </row>
    <row r="717" s="3" customFormat="true" ht="36" customHeight="true" spans="1:13">
      <c r="A717" s="104"/>
      <c r="B717" s="104"/>
      <c r="C717" s="70" t="s">
        <v>751</v>
      </c>
      <c r="D717" s="106">
        <v>50</v>
      </c>
      <c r="E717" s="23">
        <v>3257</v>
      </c>
      <c r="F717" s="106">
        <v>1400</v>
      </c>
      <c r="G717" s="106">
        <v>1500</v>
      </c>
      <c r="H717" s="23">
        <v>237</v>
      </c>
      <c r="I717" s="106">
        <v>120</v>
      </c>
      <c r="J717" s="104"/>
      <c r="K717" s="104"/>
      <c r="L717" s="104"/>
      <c r="M717" s="104"/>
    </row>
    <row r="718" s="3" customFormat="true" ht="36" customHeight="true" spans="1:13">
      <c r="A718" s="104"/>
      <c r="B718" s="104"/>
      <c r="C718" s="70" t="s">
        <v>752</v>
      </c>
      <c r="D718" s="106">
        <v>66</v>
      </c>
      <c r="E718" s="23">
        <v>4207</v>
      </c>
      <c r="F718" s="106">
        <v>1800</v>
      </c>
      <c r="G718" s="106">
        <v>2000</v>
      </c>
      <c r="H718" s="23">
        <v>287</v>
      </c>
      <c r="I718" s="106">
        <v>120</v>
      </c>
      <c r="J718" s="104"/>
      <c r="K718" s="104"/>
      <c r="L718" s="104"/>
      <c r="M718" s="104"/>
    </row>
    <row r="719" s="3" customFormat="true" ht="36" customHeight="true" spans="1:13">
      <c r="A719" s="104"/>
      <c r="B719" s="104"/>
      <c r="C719" s="70" t="s">
        <v>640</v>
      </c>
      <c r="D719" s="106">
        <v>50</v>
      </c>
      <c r="E719" s="23">
        <f t="shared" ref="E719:E721" si="42">F719+G719+H719+I719</f>
        <v>3297</v>
      </c>
      <c r="F719" s="106">
        <v>1400</v>
      </c>
      <c r="G719" s="106">
        <v>1500</v>
      </c>
      <c r="H719" s="106">
        <v>277</v>
      </c>
      <c r="I719" s="106">
        <v>120</v>
      </c>
      <c r="J719" s="104"/>
      <c r="K719" s="104"/>
      <c r="L719" s="104"/>
      <c r="M719" s="104"/>
    </row>
    <row r="720" s="3" customFormat="true" ht="36" customHeight="true" spans="1:13">
      <c r="A720" s="104"/>
      <c r="B720" s="104"/>
      <c r="C720" s="70" t="s">
        <v>753</v>
      </c>
      <c r="D720" s="106">
        <v>66</v>
      </c>
      <c r="E720" s="23">
        <f t="shared" si="42"/>
        <v>4247</v>
      </c>
      <c r="F720" s="106">
        <v>1800</v>
      </c>
      <c r="G720" s="106">
        <v>2000</v>
      </c>
      <c r="H720" s="106">
        <v>327</v>
      </c>
      <c r="I720" s="106">
        <v>120</v>
      </c>
      <c r="J720" s="104"/>
      <c r="K720" s="104"/>
      <c r="L720" s="104"/>
      <c r="M720" s="104"/>
    </row>
    <row r="721" s="3" customFormat="true" ht="36" customHeight="true" spans="1:13">
      <c r="A721" s="104"/>
      <c r="B721" s="104"/>
      <c r="C721" s="70" t="s">
        <v>754</v>
      </c>
      <c r="D721" s="106">
        <v>58</v>
      </c>
      <c r="E721" s="23">
        <f t="shared" si="42"/>
        <v>3370</v>
      </c>
      <c r="F721" s="106">
        <v>1500</v>
      </c>
      <c r="G721" s="106">
        <v>1750</v>
      </c>
      <c r="H721" s="106">
        <v>0</v>
      </c>
      <c r="I721" s="106">
        <v>120</v>
      </c>
      <c r="J721" s="104"/>
      <c r="K721" s="104"/>
      <c r="L721" s="104"/>
      <c r="M721" s="104"/>
    </row>
    <row r="722" s="3" customFormat="true" ht="36" customHeight="true" spans="1:13">
      <c r="A722" s="104"/>
      <c r="B722" s="104"/>
      <c r="C722" s="74" t="s">
        <v>755</v>
      </c>
      <c r="D722" s="106">
        <v>50</v>
      </c>
      <c r="E722" s="23">
        <v>3257</v>
      </c>
      <c r="F722" s="106">
        <v>1400</v>
      </c>
      <c r="G722" s="106">
        <v>1500</v>
      </c>
      <c r="H722" s="23">
        <v>237</v>
      </c>
      <c r="I722" s="106">
        <v>120</v>
      </c>
      <c r="J722" s="104"/>
      <c r="K722" s="104"/>
      <c r="L722" s="104"/>
      <c r="M722" s="104"/>
    </row>
    <row r="723" s="3" customFormat="true" ht="36" customHeight="true" spans="1:13">
      <c r="A723" s="104"/>
      <c r="B723" s="104"/>
      <c r="C723" s="74" t="s">
        <v>756</v>
      </c>
      <c r="D723" s="106">
        <v>66</v>
      </c>
      <c r="E723" s="23">
        <v>4207</v>
      </c>
      <c r="F723" s="106">
        <v>1800</v>
      </c>
      <c r="G723" s="106">
        <v>2000</v>
      </c>
      <c r="H723" s="23">
        <v>287</v>
      </c>
      <c r="I723" s="106">
        <v>120</v>
      </c>
      <c r="J723" s="104"/>
      <c r="K723" s="104"/>
      <c r="L723" s="104"/>
      <c r="M723" s="104"/>
    </row>
    <row r="724" s="3" customFormat="true" ht="36" customHeight="true" spans="1:13">
      <c r="A724" s="104"/>
      <c r="B724" s="104"/>
      <c r="C724" s="74" t="s">
        <v>256</v>
      </c>
      <c r="D724" s="106">
        <v>50</v>
      </c>
      <c r="E724" s="23">
        <v>3257</v>
      </c>
      <c r="F724" s="106">
        <v>1400</v>
      </c>
      <c r="G724" s="106">
        <v>1500</v>
      </c>
      <c r="H724" s="23">
        <v>237</v>
      </c>
      <c r="I724" s="106">
        <v>120</v>
      </c>
      <c r="J724" s="104"/>
      <c r="K724" s="104"/>
      <c r="L724" s="104"/>
      <c r="M724" s="104"/>
    </row>
    <row r="725" s="3" customFormat="true" ht="36" customHeight="true" spans="1:13">
      <c r="A725" s="104"/>
      <c r="B725" s="104"/>
      <c r="C725" s="74" t="s">
        <v>757</v>
      </c>
      <c r="D725" s="106">
        <v>66</v>
      </c>
      <c r="E725" s="23">
        <v>4207</v>
      </c>
      <c r="F725" s="106">
        <v>1800</v>
      </c>
      <c r="G725" s="106">
        <v>2000</v>
      </c>
      <c r="H725" s="23">
        <v>287</v>
      </c>
      <c r="I725" s="106">
        <v>120</v>
      </c>
      <c r="J725" s="104"/>
      <c r="K725" s="104"/>
      <c r="L725" s="104"/>
      <c r="M725" s="104"/>
    </row>
    <row r="726" s="3" customFormat="true" ht="36" customHeight="true" spans="1:13">
      <c r="A726" s="104"/>
      <c r="B726" s="104"/>
      <c r="C726" s="70" t="s">
        <v>257</v>
      </c>
      <c r="D726" s="106">
        <v>50</v>
      </c>
      <c r="E726" s="23">
        <v>3257</v>
      </c>
      <c r="F726" s="106">
        <v>1400</v>
      </c>
      <c r="G726" s="106">
        <v>1500</v>
      </c>
      <c r="H726" s="23">
        <v>237</v>
      </c>
      <c r="I726" s="106">
        <v>120</v>
      </c>
      <c r="J726" s="104"/>
      <c r="K726" s="104"/>
      <c r="L726" s="104"/>
      <c r="M726" s="104"/>
    </row>
    <row r="727" s="3" customFormat="true" ht="36" customHeight="true" spans="1:13">
      <c r="A727" s="104"/>
      <c r="B727" s="104"/>
      <c r="C727" s="70" t="s">
        <v>427</v>
      </c>
      <c r="D727" s="106">
        <v>66</v>
      </c>
      <c r="E727" s="23">
        <v>4207</v>
      </c>
      <c r="F727" s="106">
        <v>1800</v>
      </c>
      <c r="G727" s="106">
        <v>2000</v>
      </c>
      <c r="H727" s="23">
        <v>287</v>
      </c>
      <c r="I727" s="106">
        <v>120</v>
      </c>
      <c r="J727" s="104"/>
      <c r="K727" s="104"/>
      <c r="L727" s="104"/>
      <c r="M727" s="104"/>
    </row>
    <row r="728" s="3" customFormat="true" ht="36" customHeight="true" spans="1:13">
      <c r="A728" s="104"/>
      <c r="B728" s="104"/>
      <c r="C728" s="70" t="s">
        <v>758</v>
      </c>
      <c r="D728" s="106">
        <v>50</v>
      </c>
      <c r="E728" s="23">
        <v>3297</v>
      </c>
      <c r="F728" s="106">
        <v>1400</v>
      </c>
      <c r="G728" s="106">
        <v>1500</v>
      </c>
      <c r="H728" s="106">
        <v>277</v>
      </c>
      <c r="I728" s="106">
        <v>120</v>
      </c>
      <c r="J728" s="104"/>
      <c r="K728" s="104"/>
      <c r="L728" s="104"/>
      <c r="M728" s="104"/>
    </row>
    <row r="729" s="3" customFormat="true" ht="36" customHeight="true" spans="1:13">
      <c r="A729" s="104"/>
      <c r="B729" s="104"/>
      <c r="C729" s="70" t="s">
        <v>759</v>
      </c>
      <c r="D729" s="106">
        <v>66</v>
      </c>
      <c r="E729" s="23">
        <v>4247</v>
      </c>
      <c r="F729" s="106">
        <v>1800</v>
      </c>
      <c r="G729" s="106">
        <v>2000</v>
      </c>
      <c r="H729" s="106">
        <v>327</v>
      </c>
      <c r="I729" s="106">
        <v>120</v>
      </c>
      <c r="J729" s="104"/>
      <c r="K729" s="104"/>
      <c r="L729" s="104"/>
      <c r="M729" s="104"/>
    </row>
    <row r="730" s="3" customFormat="true" ht="36" customHeight="true" spans="1:13">
      <c r="A730" s="104" t="s">
        <v>760</v>
      </c>
      <c r="B730" s="104" t="s">
        <v>761</v>
      </c>
      <c r="C730" s="70" t="s">
        <v>98</v>
      </c>
      <c r="D730" s="106">
        <v>50</v>
      </c>
      <c r="E730" s="106">
        <f t="shared" ref="E730:E764" si="43">F730+G730+H730+I730</f>
        <v>3257</v>
      </c>
      <c r="F730" s="106">
        <v>1400</v>
      </c>
      <c r="G730" s="106">
        <v>1500</v>
      </c>
      <c r="H730" s="106">
        <v>237</v>
      </c>
      <c r="I730" s="106">
        <v>120</v>
      </c>
      <c r="J730" s="104" t="s">
        <v>762</v>
      </c>
      <c r="K730" s="104" t="s">
        <v>763</v>
      </c>
      <c r="L730" s="104" t="s">
        <v>764</v>
      </c>
      <c r="M730" s="104"/>
    </row>
    <row r="731" s="3" customFormat="true" ht="36" customHeight="true" spans="1:13">
      <c r="A731" s="104"/>
      <c r="B731" s="104"/>
      <c r="C731" s="70" t="s">
        <v>23</v>
      </c>
      <c r="D731" s="106">
        <v>66</v>
      </c>
      <c r="E731" s="106">
        <f t="shared" si="43"/>
        <v>4207</v>
      </c>
      <c r="F731" s="106">
        <v>1800</v>
      </c>
      <c r="G731" s="106">
        <v>2000</v>
      </c>
      <c r="H731" s="106">
        <v>287</v>
      </c>
      <c r="I731" s="106">
        <v>120</v>
      </c>
      <c r="J731" s="104"/>
      <c r="K731" s="104"/>
      <c r="L731" s="104"/>
      <c r="M731" s="104"/>
    </row>
    <row r="732" s="3" customFormat="true" ht="36" customHeight="true" spans="1:13">
      <c r="A732" s="104"/>
      <c r="B732" s="104"/>
      <c r="C732" s="70" t="s">
        <v>309</v>
      </c>
      <c r="D732" s="106">
        <v>82</v>
      </c>
      <c r="E732" s="106">
        <f t="shared" si="43"/>
        <v>5962</v>
      </c>
      <c r="F732" s="106">
        <v>3000</v>
      </c>
      <c r="G732" s="106">
        <v>2500</v>
      </c>
      <c r="H732" s="106">
        <v>342</v>
      </c>
      <c r="I732" s="106">
        <v>120</v>
      </c>
      <c r="J732" s="104"/>
      <c r="K732" s="104"/>
      <c r="L732" s="104"/>
      <c r="M732" s="104"/>
    </row>
    <row r="733" s="3" customFormat="true" ht="36" customHeight="true" spans="1:13">
      <c r="A733" s="104"/>
      <c r="B733" s="104"/>
      <c r="C733" s="70" t="s">
        <v>765</v>
      </c>
      <c r="D733" s="106">
        <v>30</v>
      </c>
      <c r="E733" s="106">
        <f t="shared" si="43"/>
        <v>1855</v>
      </c>
      <c r="F733" s="106">
        <v>800</v>
      </c>
      <c r="G733" s="106">
        <v>750</v>
      </c>
      <c r="H733" s="106">
        <v>185</v>
      </c>
      <c r="I733" s="106">
        <v>120</v>
      </c>
      <c r="J733" s="104"/>
      <c r="K733" s="104"/>
      <c r="L733" s="104"/>
      <c r="M733" s="104"/>
    </row>
    <row r="734" s="3" customFormat="true" ht="36" customHeight="true" spans="1:13">
      <c r="A734" s="104" t="s">
        <v>766</v>
      </c>
      <c r="B734" s="104" t="s">
        <v>767</v>
      </c>
      <c r="C734" s="74" t="s">
        <v>768</v>
      </c>
      <c r="D734" s="44">
        <v>148</v>
      </c>
      <c r="E734" s="44">
        <f t="shared" si="43"/>
        <v>6883</v>
      </c>
      <c r="F734" s="44">
        <v>3300</v>
      </c>
      <c r="G734" s="44">
        <v>3000</v>
      </c>
      <c r="H734" s="44">
        <v>483</v>
      </c>
      <c r="I734" s="44">
        <v>100</v>
      </c>
      <c r="J734" s="104" t="s">
        <v>769</v>
      </c>
      <c r="K734" s="104" t="s">
        <v>770</v>
      </c>
      <c r="L734" s="104" t="s">
        <v>771</v>
      </c>
      <c r="M734" s="104"/>
    </row>
    <row r="735" s="3" customFormat="true" ht="36" customHeight="true" spans="1:13">
      <c r="A735" s="104"/>
      <c r="B735" s="104"/>
      <c r="C735" s="74" t="s">
        <v>772</v>
      </c>
      <c r="D735" s="44">
        <v>148</v>
      </c>
      <c r="E735" s="44">
        <f t="shared" si="43"/>
        <v>7433</v>
      </c>
      <c r="F735" s="44">
        <v>3800</v>
      </c>
      <c r="G735" s="44">
        <v>3000</v>
      </c>
      <c r="H735" s="44">
        <v>533</v>
      </c>
      <c r="I735" s="44">
        <v>100</v>
      </c>
      <c r="J735" s="104"/>
      <c r="K735" s="104"/>
      <c r="L735" s="104"/>
      <c r="M735" s="104"/>
    </row>
    <row r="736" s="3" customFormat="true" ht="36" customHeight="true" spans="1:13">
      <c r="A736" s="104"/>
      <c r="B736" s="104"/>
      <c r="C736" s="74" t="s">
        <v>773</v>
      </c>
      <c r="D736" s="44">
        <v>148</v>
      </c>
      <c r="E736" s="44">
        <f t="shared" si="43"/>
        <v>7993</v>
      </c>
      <c r="F736" s="44">
        <v>4300</v>
      </c>
      <c r="G736" s="44">
        <v>3000</v>
      </c>
      <c r="H736" s="44">
        <v>593</v>
      </c>
      <c r="I736" s="44">
        <v>100</v>
      </c>
      <c r="J736" s="104"/>
      <c r="K736" s="104"/>
      <c r="L736" s="104"/>
      <c r="M736" s="104"/>
    </row>
    <row r="737" s="3" customFormat="true" ht="36" customHeight="true" spans="1:13">
      <c r="A737" s="104"/>
      <c r="B737" s="104"/>
      <c r="C737" s="74" t="s">
        <v>774</v>
      </c>
      <c r="D737" s="44">
        <v>108</v>
      </c>
      <c r="E737" s="44">
        <f t="shared" si="43"/>
        <v>6133</v>
      </c>
      <c r="F737" s="44">
        <v>3300</v>
      </c>
      <c r="G737" s="44">
        <v>2250</v>
      </c>
      <c r="H737" s="44">
        <v>483</v>
      </c>
      <c r="I737" s="44">
        <v>100</v>
      </c>
      <c r="J737" s="104"/>
      <c r="K737" s="104"/>
      <c r="L737" s="104"/>
      <c r="M737" s="104"/>
    </row>
    <row r="738" s="3" customFormat="true" ht="36" customHeight="true" spans="1:13">
      <c r="A738" s="104"/>
      <c r="B738" s="104"/>
      <c r="C738" s="74" t="s">
        <v>775</v>
      </c>
      <c r="D738" s="44">
        <v>108</v>
      </c>
      <c r="E738" s="44">
        <f t="shared" si="43"/>
        <v>6683</v>
      </c>
      <c r="F738" s="44">
        <v>3800</v>
      </c>
      <c r="G738" s="44">
        <v>2250</v>
      </c>
      <c r="H738" s="44">
        <v>533</v>
      </c>
      <c r="I738" s="44">
        <v>100</v>
      </c>
      <c r="J738" s="104"/>
      <c r="K738" s="104"/>
      <c r="L738" s="104"/>
      <c r="M738" s="104"/>
    </row>
    <row r="739" s="3" customFormat="true" ht="36" customHeight="true" spans="1:13">
      <c r="A739" s="104"/>
      <c r="B739" s="104"/>
      <c r="C739" s="74" t="s">
        <v>776</v>
      </c>
      <c r="D739" s="44">
        <v>108</v>
      </c>
      <c r="E739" s="44">
        <f t="shared" si="43"/>
        <v>7243</v>
      </c>
      <c r="F739" s="44">
        <v>4300</v>
      </c>
      <c r="G739" s="44">
        <v>2250</v>
      </c>
      <c r="H739" s="44">
        <v>593</v>
      </c>
      <c r="I739" s="44">
        <v>100</v>
      </c>
      <c r="J739" s="104"/>
      <c r="K739" s="104"/>
      <c r="L739" s="104"/>
      <c r="M739" s="104"/>
    </row>
    <row r="740" s="3" customFormat="true" ht="36" customHeight="true" spans="1:13">
      <c r="A740" s="104"/>
      <c r="B740" s="104"/>
      <c r="C740" s="74" t="s">
        <v>413</v>
      </c>
      <c r="D740" s="44">
        <v>56</v>
      </c>
      <c r="E740" s="44">
        <f t="shared" si="43"/>
        <v>2827</v>
      </c>
      <c r="F740" s="44">
        <v>1400</v>
      </c>
      <c r="G740" s="44">
        <v>1050</v>
      </c>
      <c r="H740" s="44">
        <v>277</v>
      </c>
      <c r="I740" s="44">
        <v>100</v>
      </c>
      <c r="J740" s="104"/>
      <c r="K740" s="104"/>
      <c r="L740" s="104"/>
      <c r="M740" s="104"/>
    </row>
    <row r="741" s="3" customFormat="true" ht="36" customHeight="true" spans="1:13">
      <c r="A741" s="104"/>
      <c r="B741" s="104"/>
      <c r="C741" s="74" t="s">
        <v>777</v>
      </c>
      <c r="D741" s="44">
        <v>72</v>
      </c>
      <c r="E741" s="44">
        <f t="shared" si="43"/>
        <v>3577</v>
      </c>
      <c r="F741" s="44">
        <v>1800</v>
      </c>
      <c r="G741" s="44">
        <v>1350</v>
      </c>
      <c r="H741" s="44">
        <v>327</v>
      </c>
      <c r="I741" s="44">
        <v>100</v>
      </c>
      <c r="J741" s="104"/>
      <c r="K741" s="104"/>
      <c r="L741" s="104"/>
      <c r="M741" s="104"/>
    </row>
    <row r="742" s="3" customFormat="true" ht="36" customHeight="true" spans="1:13">
      <c r="A742" s="104"/>
      <c r="B742" s="104"/>
      <c r="C742" s="74" t="s">
        <v>408</v>
      </c>
      <c r="D742" s="44">
        <v>56</v>
      </c>
      <c r="E742" s="44">
        <f t="shared" si="43"/>
        <v>2827</v>
      </c>
      <c r="F742" s="44">
        <v>1400</v>
      </c>
      <c r="G742" s="44">
        <v>1050</v>
      </c>
      <c r="H742" s="44">
        <v>277</v>
      </c>
      <c r="I742" s="44">
        <v>100</v>
      </c>
      <c r="J742" s="104"/>
      <c r="K742" s="104"/>
      <c r="L742" s="104"/>
      <c r="M742" s="104"/>
    </row>
    <row r="743" s="3" customFormat="true" ht="36" customHeight="true" spans="1:13">
      <c r="A743" s="104"/>
      <c r="B743" s="104"/>
      <c r="C743" s="74" t="s">
        <v>408</v>
      </c>
      <c r="D743" s="44">
        <v>72</v>
      </c>
      <c r="E743" s="44">
        <f t="shared" si="43"/>
        <v>3577</v>
      </c>
      <c r="F743" s="44">
        <v>1800</v>
      </c>
      <c r="G743" s="44">
        <v>1350</v>
      </c>
      <c r="H743" s="44">
        <v>327</v>
      </c>
      <c r="I743" s="44">
        <v>100</v>
      </c>
      <c r="J743" s="104"/>
      <c r="K743" s="104"/>
      <c r="L743" s="104"/>
      <c r="M743" s="104"/>
    </row>
    <row r="744" s="3" customFormat="true" ht="36" customHeight="true" spans="1:13">
      <c r="A744" s="104"/>
      <c r="B744" s="104"/>
      <c r="C744" s="74" t="s">
        <v>108</v>
      </c>
      <c r="D744" s="44">
        <v>56</v>
      </c>
      <c r="E744" s="44">
        <f t="shared" si="43"/>
        <v>2827</v>
      </c>
      <c r="F744" s="44">
        <v>1400</v>
      </c>
      <c r="G744" s="44">
        <v>1050</v>
      </c>
      <c r="H744" s="44">
        <v>277</v>
      </c>
      <c r="I744" s="44">
        <v>100</v>
      </c>
      <c r="J744" s="104"/>
      <c r="K744" s="104"/>
      <c r="L744" s="104"/>
      <c r="M744" s="104"/>
    </row>
    <row r="745" s="3" customFormat="true" ht="39" customHeight="true" spans="1:13">
      <c r="A745" s="104"/>
      <c r="B745" s="104"/>
      <c r="C745" s="74" t="s">
        <v>221</v>
      </c>
      <c r="D745" s="44">
        <v>72</v>
      </c>
      <c r="E745" s="44">
        <f t="shared" si="43"/>
        <v>3577</v>
      </c>
      <c r="F745" s="44">
        <v>1800</v>
      </c>
      <c r="G745" s="44">
        <v>1350</v>
      </c>
      <c r="H745" s="44">
        <v>327</v>
      </c>
      <c r="I745" s="44">
        <v>100</v>
      </c>
      <c r="J745" s="104"/>
      <c r="K745" s="104"/>
      <c r="L745" s="104"/>
      <c r="M745" s="104"/>
    </row>
    <row r="746" s="3" customFormat="true" ht="39" customHeight="true" spans="1:13">
      <c r="A746" s="104"/>
      <c r="B746" s="104"/>
      <c r="C746" s="74" t="s">
        <v>406</v>
      </c>
      <c r="D746" s="44">
        <v>56</v>
      </c>
      <c r="E746" s="44">
        <f t="shared" si="43"/>
        <v>2787</v>
      </c>
      <c r="F746" s="44">
        <v>1400</v>
      </c>
      <c r="G746" s="44">
        <v>1050</v>
      </c>
      <c r="H746" s="44">
        <v>237</v>
      </c>
      <c r="I746" s="44">
        <v>100</v>
      </c>
      <c r="J746" s="104"/>
      <c r="K746" s="104"/>
      <c r="L746" s="104"/>
      <c r="M746" s="104"/>
    </row>
    <row r="747" s="3" customFormat="true" ht="39" customHeight="true" spans="1:13">
      <c r="A747" s="104"/>
      <c r="B747" s="104"/>
      <c r="C747" s="74" t="s">
        <v>749</v>
      </c>
      <c r="D747" s="44">
        <v>72</v>
      </c>
      <c r="E747" s="44">
        <f t="shared" si="43"/>
        <v>3537</v>
      </c>
      <c r="F747" s="44">
        <v>1800</v>
      </c>
      <c r="G747" s="44">
        <v>1350</v>
      </c>
      <c r="H747" s="44">
        <v>287</v>
      </c>
      <c r="I747" s="44">
        <v>100</v>
      </c>
      <c r="J747" s="104"/>
      <c r="K747" s="104"/>
      <c r="L747" s="104"/>
      <c r="M747" s="104"/>
    </row>
    <row r="748" s="3" customFormat="true" ht="39" customHeight="true" spans="1:13">
      <c r="A748" s="104"/>
      <c r="B748" s="104"/>
      <c r="C748" s="74" t="s">
        <v>778</v>
      </c>
      <c r="D748" s="44">
        <v>88</v>
      </c>
      <c r="E748" s="44">
        <f t="shared" si="43"/>
        <v>5092</v>
      </c>
      <c r="F748" s="44">
        <v>3000</v>
      </c>
      <c r="G748" s="44">
        <v>1650</v>
      </c>
      <c r="H748" s="44">
        <v>342</v>
      </c>
      <c r="I748" s="44">
        <v>100</v>
      </c>
      <c r="J748" s="104"/>
      <c r="K748" s="104"/>
      <c r="L748" s="104"/>
      <c r="M748" s="104"/>
    </row>
    <row r="749" s="3" customFormat="true" ht="39" customHeight="true" spans="1:13">
      <c r="A749" s="104"/>
      <c r="B749" s="104"/>
      <c r="C749" s="74" t="s">
        <v>751</v>
      </c>
      <c r="D749" s="44">
        <v>56</v>
      </c>
      <c r="E749" s="44">
        <f t="shared" si="43"/>
        <v>2787</v>
      </c>
      <c r="F749" s="44">
        <v>1400</v>
      </c>
      <c r="G749" s="44">
        <v>1050</v>
      </c>
      <c r="H749" s="44">
        <v>237</v>
      </c>
      <c r="I749" s="44">
        <v>100</v>
      </c>
      <c r="J749" s="104"/>
      <c r="K749" s="104"/>
      <c r="L749" s="104"/>
      <c r="M749" s="104"/>
    </row>
    <row r="750" s="3" customFormat="true" ht="39" customHeight="true" spans="1:13">
      <c r="A750" s="104"/>
      <c r="B750" s="104"/>
      <c r="C750" s="74" t="s">
        <v>752</v>
      </c>
      <c r="D750" s="44">
        <v>72</v>
      </c>
      <c r="E750" s="44">
        <f t="shared" si="43"/>
        <v>3537</v>
      </c>
      <c r="F750" s="44">
        <v>1800</v>
      </c>
      <c r="G750" s="44">
        <v>1350</v>
      </c>
      <c r="H750" s="44">
        <v>287</v>
      </c>
      <c r="I750" s="44">
        <v>100</v>
      </c>
      <c r="J750" s="104"/>
      <c r="K750" s="104"/>
      <c r="L750" s="104"/>
      <c r="M750" s="104"/>
    </row>
    <row r="751" s="3" customFormat="true" ht="39" customHeight="true" spans="1:13">
      <c r="A751" s="104"/>
      <c r="B751" s="104"/>
      <c r="C751" s="74" t="s">
        <v>779</v>
      </c>
      <c r="D751" s="44">
        <v>88</v>
      </c>
      <c r="E751" s="44">
        <f t="shared" si="43"/>
        <v>5092</v>
      </c>
      <c r="F751" s="44">
        <v>3000</v>
      </c>
      <c r="G751" s="44">
        <v>1650</v>
      </c>
      <c r="H751" s="44">
        <v>342</v>
      </c>
      <c r="I751" s="44">
        <v>100</v>
      </c>
      <c r="J751" s="104"/>
      <c r="K751" s="104"/>
      <c r="L751" s="104"/>
      <c r="M751" s="104"/>
    </row>
    <row r="752" s="3" customFormat="true" ht="39" customHeight="true" spans="1:13">
      <c r="A752" s="104"/>
      <c r="B752" s="104"/>
      <c r="C752" s="74" t="s">
        <v>405</v>
      </c>
      <c r="D752" s="44">
        <v>56</v>
      </c>
      <c r="E752" s="44">
        <f t="shared" si="43"/>
        <v>2787</v>
      </c>
      <c r="F752" s="44">
        <v>1400</v>
      </c>
      <c r="G752" s="44">
        <v>1050</v>
      </c>
      <c r="H752" s="44">
        <v>237</v>
      </c>
      <c r="I752" s="44">
        <v>100</v>
      </c>
      <c r="J752" s="104"/>
      <c r="K752" s="104"/>
      <c r="L752" s="104"/>
      <c r="M752" s="104"/>
    </row>
    <row r="753" s="3" customFormat="true" ht="39" customHeight="true" spans="1:13">
      <c r="A753" s="104"/>
      <c r="B753" s="104"/>
      <c r="C753" s="74" t="s">
        <v>780</v>
      </c>
      <c r="D753" s="44">
        <v>72</v>
      </c>
      <c r="E753" s="44">
        <f t="shared" si="43"/>
        <v>3537</v>
      </c>
      <c r="F753" s="44">
        <v>1800</v>
      </c>
      <c r="G753" s="44">
        <v>1350</v>
      </c>
      <c r="H753" s="44">
        <v>287</v>
      </c>
      <c r="I753" s="44">
        <v>100</v>
      </c>
      <c r="J753" s="104"/>
      <c r="K753" s="104"/>
      <c r="L753" s="104"/>
      <c r="M753" s="104"/>
    </row>
    <row r="754" s="3" customFormat="true" ht="39" customHeight="true" spans="1:13">
      <c r="A754" s="104"/>
      <c r="B754" s="104"/>
      <c r="C754" s="74" t="s">
        <v>781</v>
      </c>
      <c r="D754" s="44">
        <v>88</v>
      </c>
      <c r="E754" s="44">
        <f t="shared" si="43"/>
        <v>5092</v>
      </c>
      <c r="F754" s="44">
        <v>3000</v>
      </c>
      <c r="G754" s="44">
        <v>1650</v>
      </c>
      <c r="H754" s="44">
        <v>342</v>
      </c>
      <c r="I754" s="44">
        <v>100</v>
      </c>
      <c r="J754" s="104"/>
      <c r="K754" s="104"/>
      <c r="L754" s="104"/>
      <c r="M754" s="104"/>
    </row>
    <row r="755" s="3" customFormat="true" ht="39" customHeight="true" spans="1:13">
      <c r="A755" s="104"/>
      <c r="B755" s="104"/>
      <c r="C755" s="74" t="s">
        <v>407</v>
      </c>
      <c r="D755" s="44">
        <v>56</v>
      </c>
      <c r="E755" s="44">
        <f t="shared" si="43"/>
        <v>2787</v>
      </c>
      <c r="F755" s="44">
        <v>1400</v>
      </c>
      <c r="G755" s="44">
        <v>1050</v>
      </c>
      <c r="H755" s="44">
        <v>237</v>
      </c>
      <c r="I755" s="44">
        <v>100</v>
      </c>
      <c r="J755" s="104"/>
      <c r="K755" s="104"/>
      <c r="L755" s="104"/>
      <c r="M755" s="104"/>
    </row>
    <row r="756" s="3" customFormat="true" ht="39" customHeight="true" spans="1:13">
      <c r="A756" s="104"/>
      <c r="B756" s="104"/>
      <c r="C756" s="74" t="s">
        <v>782</v>
      </c>
      <c r="D756" s="44">
        <v>72</v>
      </c>
      <c r="E756" s="44">
        <f t="shared" si="43"/>
        <v>3537</v>
      </c>
      <c r="F756" s="44">
        <v>1800</v>
      </c>
      <c r="G756" s="44">
        <v>1350</v>
      </c>
      <c r="H756" s="44">
        <v>287</v>
      </c>
      <c r="I756" s="44">
        <v>100</v>
      </c>
      <c r="J756" s="104"/>
      <c r="K756" s="104"/>
      <c r="L756" s="104"/>
      <c r="M756" s="104"/>
    </row>
    <row r="757" s="3" customFormat="true" ht="39" customHeight="true" spans="1:13">
      <c r="A757" s="104"/>
      <c r="B757" s="104"/>
      <c r="C757" s="74" t="s">
        <v>783</v>
      </c>
      <c r="D757" s="44">
        <v>88</v>
      </c>
      <c r="E757" s="44">
        <f t="shared" si="43"/>
        <v>5092</v>
      </c>
      <c r="F757" s="44">
        <v>3000</v>
      </c>
      <c r="G757" s="44">
        <v>1650</v>
      </c>
      <c r="H757" s="44">
        <v>342</v>
      </c>
      <c r="I757" s="44">
        <v>100</v>
      </c>
      <c r="J757" s="104"/>
      <c r="K757" s="104"/>
      <c r="L757" s="104"/>
      <c r="M757" s="104"/>
    </row>
    <row r="758" s="3" customFormat="true" ht="39" customHeight="true" spans="1:13">
      <c r="A758" s="104"/>
      <c r="B758" s="104"/>
      <c r="C758" s="74" t="s">
        <v>44</v>
      </c>
      <c r="D758" s="44">
        <v>72</v>
      </c>
      <c r="E758" s="44">
        <f t="shared" si="43"/>
        <v>3537</v>
      </c>
      <c r="F758" s="44">
        <v>1800</v>
      </c>
      <c r="G758" s="44">
        <v>1350</v>
      </c>
      <c r="H758" s="44">
        <v>287</v>
      </c>
      <c r="I758" s="44">
        <v>100</v>
      </c>
      <c r="J758" s="104"/>
      <c r="K758" s="104"/>
      <c r="L758" s="104"/>
      <c r="M758" s="104"/>
    </row>
    <row r="759" s="3" customFormat="true" ht="39" customHeight="true" spans="1:13">
      <c r="A759" s="104"/>
      <c r="B759" s="104"/>
      <c r="C759" s="74" t="s">
        <v>23</v>
      </c>
      <c r="D759" s="44">
        <v>72</v>
      </c>
      <c r="E759" s="44">
        <f t="shared" si="43"/>
        <v>3537</v>
      </c>
      <c r="F759" s="44">
        <v>1800</v>
      </c>
      <c r="G759" s="44">
        <v>1350</v>
      </c>
      <c r="H759" s="44">
        <v>287</v>
      </c>
      <c r="I759" s="44">
        <v>100</v>
      </c>
      <c r="J759" s="104"/>
      <c r="K759" s="104"/>
      <c r="L759" s="104"/>
      <c r="M759" s="104"/>
    </row>
    <row r="760" s="3" customFormat="true" ht="39" customHeight="true" spans="1:13">
      <c r="A760" s="104"/>
      <c r="B760" s="104"/>
      <c r="C760" s="74" t="s">
        <v>309</v>
      </c>
      <c r="D760" s="44">
        <v>88</v>
      </c>
      <c r="E760" s="44">
        <f t="shared" si="43"/>
        <v>5092</v>
      </c>
      <c r="F760" s="44">
        <v>3000</v>
      </c>
      <c r="G760" s="44">
        <v>1650</v>
      </c>
      <c r="H760" s="44">
        <v>342</v>
      </c>
      <c r="I760" s="44">
        <v>100</v>
      </c>
      <c r="J760" s="104"/>
      <c r="K760" s="104"/>
      <c r="L760" s="104"/>
      <c r="M760" s="104"/>
    </row>
    <row r="761" s="3" customFormat="true" ht="39" customHeight="true" spans="1:13">
      <c r="A761" s="104"/>
      <c r="B761" s="104"/>
      <c r="C761" s="74" t="s">
        <v>784</v>
      </c>
      <c r="D761" s="44">
        <v>72</v>
      </c>
      <c r="E761" s="44">
        <f t="shared" si="43"/>
        <v>3537</v>
      </c>
      <c r="F761" s="44">
        <v>1800</v>
      </c>
      <c r="G761" s="44">
        <v>1350</v>
      </c>
      <c r="H761" s="44">
        <v>287</v>
      </c>
      <c r="I761" s="44">
        <v>100</v>
      </c>
      <c r="J761" s="104"/>
      <c r="K761" s="104"/>
      <c r="L761" s="104"/>
      <c r="M761" s="104"/>
    </row>
    <row r="762" s="3" customFormat="true" ht="39" customHeight="true" spans="1:13">
      <c r="A762" s="104"/>
      <c r="B762" s="104"/>
      <c r="C762" s="74" t="s">
        <v>785</v>
      </c>
      <c r="D762" s="44">
        <v>88</v>
      </c>
      <c r="E762" s="44">
        <f t="shared" si="43"/>
        <v>5092</v>
      </c>
      <c r="F762" s="44">
        <v>3000</v>
      </c>
      <c r="G762" s="44">
        <v>1650</v>
      </c>
      <c r="H762" s="44">
        <v>342</v>
      </c>
      <c r="I762" s="44">
        <v>100</v>
      </c>
      <c r="J762" s="104"/>
      <c r="K762" s="104"/>
      <c r="L762" s="104"/>
      <c r="M762" s="104"/>
    </row>
    <row r="763" s="3" customFormat="true" ht="39" customHeight="true" spans="1:13">
      <c r="A763" s="104"/>
      <c r="B763" s="104"/>
      <c r="C763" s="74" t="s">
        <v>786</v>
      </c>
      <c r="D763" s="44">
        <v>88</v>
      </c>
      <c r="E763" s="44">
        <f t="shared" si="43"/>
        <v>5092</v>
      </c>
      <c r="F763" s="44">
        <v>3000</v>
      </c>
      <c r="G763" s="44">
        <v>1650</v>
      </c>
      <c r="H763" s="44">
        <v>342</v>
      </c>
      <c r="I763" s="44">
        <v>100</v>
      </c>
      <c r="J763" s="104"/>
      <c r="K763" s="104"/>
      <c r="L763" s="104"/>
      <c r="M763" s="104"/>
    </row>
    <row r="764" s="3" customFormat="true" ht="39" customHeight="true" spans="1:13">
      <c r="A764" s="104"/>
      <c r="B764" s="104"/>
      <c r="C764" s="74" t="s">
        <v>253</v>
      </c>
      <c r="D764" s="44">
        <v>80</v>
      </c>
      <c r="E764" s="44">
        <f t="shared" si="43"/>
        <v>5050</v>
      </c>
      <c r="F764" s="44">
        <v>3000</v>
      </c>
      <c r="G764" s="44">
        <v>1650</v>
      </c>
      <c r="H764" s="44">
        <v>300</v>
      </c>
      <c r="I764" s="44">
        <v>100</v>
      </c>
      <c r="J764" s="104"/>
      <c r="K764" s="104"/>
      <c r="L764" s="104"/>
      <c r="M764" s="104"/>
    </row>
    <row r="765" s="3" customFormat="true" ht="40" customHeight="true" spans="1:13">
      <c r="A765" s="104" t="s">
        <v>787</v>
      </c>
      <c r="B765" s="104" t="s">
        <v>788</v>
      </c>
      <c r="C765" s="105" t="s">
        <v>50</v>
      </c>
      <c r="D765" s="106">
        <v>87</v>
      </c>
      <c r="E765" s="106">
        <v>2927</v>
      </c>
      <c r="F765" s="106">
        <v>1800</v>
      </c>
      <c r="G765" s="106">
        <v>770</v>
      </c>
      <c r="H765" s="106">
        <v>307</v>
      </c>
      <c r="I765" s="106">
        <v>50</v>
      </c>
      <c r="J765" s="104" t="s">
        <v>789</v>
      </c>
      <c r="K765" s="104" t="s">
        <v>790</v>
      </c>
      <c r="L765" s="104" t="s">
        <v>791</v>
      </c>
      <c r="M765" s="104"/>
    </row>
    <row r="766" s="3" customFormat="true" ht="40" customHeight="true" spans="1:13">
      <c r="A766" s="104"/>
      <c r="B766" s="104"/>
      <c r="C766" s="109" t="s">
        <v>696</v>
      </c>
      <c r="D766" s="106">
        <v>87</v>
      </c>
      <c r="E766" s="106">
        <v>2927</v>
      </c>
      <c r="F766" s="106">
        <v>1800</v>
      </c>
      <c r="G766" s="106">
        <v>770</v>
      </c>
      <c r="H766" s="106">
        <v>307</v>
      </c>
      <c r="I766" s="106">
        <v>50</v>
      </c>
      <c r="J766" s="104"/>
      <c r="K766" s="104"/>
      <c r="L766" s="104"/>
      <c r="M766" s="104"/>
    </row>
    <row r="767" s="3" customFormat="true" ht="40" customHeight="true" spans="1:13">
      <c r="A767" s="104"/>
      <c r="B767" s="104"/>
      <c r="C767" s="105" t="s">
        <v>792</v>
      </c>
      <c r="D767" s="106">
        <v>87</v>
      </c>
      <c r="E767" s="106">
        <v>2927</v>
      </c>
      <c r="F767" s="106">
        <v>1800</v>
      </c>
      <c r="G767" s="106">
        <v>770</v>
      </c>
      <c r="H767" s="106">
        <v>307</v>
      </c>
      <c r="I767" s="106">
        <v>50</v>
      </c>
      <c r="J767" s="104"/>
      <c r="K767" s="104"/>
      <c r="L767" s="104"/>
      <c r="M767" s="104"/>
    </row>
    <row r="768" s="3" customFormat="true" ht="40" customHeight="true" spans="1:13">
      <c r="A768" s="104"/>
      <c r="B768" s="104"/>
      <c r="C768" s="105" t="s">
        <v>793</v>
      </c>
      <c r="D768" s="106">
        <v>87</v>
      </c>
      <c r="E768" s="106">
        <v>2927</v>
      </c>
      <c r="F768" s="106">
        <v>1800</v>
      </c>
      <c r="G768" s="106">
        <v>770</v>
      </c>
      <c r="H768" s="106">
        <v>307</v>
      </c>
      <c r="I768" s="106">
        <v>50</v>
      </c>
      <c r="J768" s="104"/>
      <c r="K768" s="104"/>
      <c r="L768" s="104"/>
      <c r="M768" s="104"/>
    </row>
    <row r="769" s="3" customFormat="true" ht="40" customHeight="true" spans="1:13">
      <c r="A769" s="104"/>
      <c r="B769" s="104"/>
      <c r="C769" s="105" t="s">
        <v>794</v>
      </c>
      <c r="D769" s="106">
        <v>40</v>
      </c>
      <c r="E769" s="106">
        <v>2927</v>
      </c>
      <c r="F769" s="106">
        <v>800</v>
      </c>
      <c r="G769" s="106">
        <v>350</v>
      </c>
      <c r="H769" s="106">
        <v>307</v>
      </c>
      <c r="I769" s="106">
        <v>50</v>
      </c>
      <c r="J769" s="104"/>
      <c r="K769" s="104"/>
      <c r="L769" s="104"/>
      <c r="M769" s="104"/>
    </row>
    <row r="770" s="3" customFormat="true" ht="40" customHeight="true" spans="1:13">
      <c r="A770" s="104"/>
      <c r="B770" s="104"/>
      <c r="C770" s="105" t="s">
        <v>795</v>
      </c>
      <c r="D770" s="106">
        <v>87</v>
      </c>
      <c r="E770" s="106">
        <v>2927</v>
      </c>
      <c r="F770" s="106">
        <v>1800</v>
      </c>
      <c r="G770" s="106">
        <v>770</v>
      </c>
      <c r="H770" s="106">
        <v>307</v>
      </c>
      <c r="I770" s="106">
        <v>50</v>
      </c>
      <c r="J770" s="104"/>
      <c r="K770" s="104"/>
      <c r="L770" s="104"/>
      <c r="M770" s="104"/>
    </row>
    <row r="771" s="3" customFormat="true" ht="40" customHeight="true" spans="1:13">
      <c r="A771" s="104" t="s">
        <v>796</v>
      </c>
      <c r="B771" s="104" t="s">
        <v>797</v>
      </c>
      <c r="C771" s="110" t="s">
        <v>564</v>
      </c>
      <c r="D771" s="111">
        <v>80</v>
      </c>
      <c r="E771" s="111">
        <f t="shared" ref="E771:E774" si="44">SUM(F771:I771)</f>
        <v>4407</v>
      </c>
      <c r="F771" s="111">
        <v>1800</v>
      </c>
      <c r="G771" s="111">
        <v>2300</v>
      </c>
      <c r="H771" s="111">
        <v>257</v>
      </c>
      <c r="I771" s="111">
        <v>50</v>
      </c>
      <c r="J771" s="113" t="s">
        <v>798</v>
      </c>
      <c r="K771" s="113" t="s">
        <v>799</v>
      </c>
      <c r="L771" s="113" t="s">
        <v>800</v>
      </c>
      <c r="M771" s="104"/>
    </row>
    <row r="772" s="3" customFormat="true" ht="40" customHeight="true" spans="1:13">
      <c r="A772" s="104"/>
      <c r="B772" s="104"/>
      <c r="C772" s="110" t="s">
        <v>676</v>
      </c>
      <c r="D772" s="111">
        <v>80</v>
      </c>
      <c r="E772" s="111">
        <f t="shared" si="44"/>
        <v>4407</v>
      </c>
      <c r="F772" s="111">
        <v>1800</v>
      </c>
      <c r="G772" s="111">
        <v>2300</v>
      </c>
      <c r="H772" s="111">
        <v>257</v>
      </c>
      <c r="I772" s="111">
        <v>50</v>
      </c>
      <c r="J772" s="104" t="s">
        <v>801</v>
      </c>
      <c r="K772" s="104" t="s">
        <v>802</v>
      </c>
      <c r="L772" s="113"/>
      <c r="M772" s="104"/>
    </row>
    <row r="773" s="3" customFormat="true" ht="40" customHeight="true" spans="1:13">
      <c r="A773" s="104"/>
      <c r="B773" s="104"/>
      <c r="C773" s="110" t="s">
        <v>803</v>
      </c>
      <c r="D773" s="111">
        <v>100</v>
      </c>
      <c r="E773" s="111">
        <f t="shared" si="44"/>
        <v>6847</v>
      </c>
      <c r="F773" s="111">
        <v>2500</v>
      </c>
      <c r="G773" s="111">
        <v>3990</v>
      </c>
      <c r="H773" s="111">
        <v>307</v>
      </c>
      <c r="I773" s="111">
        <v>50</v>
      </c>
      <c r="J773" s="104"/>
      <c r="K773" s="104"/>
      <c r="L773" s="113"/>
      <c r="M773" s="104"/>
    </row>
    <row r="774" s="3" customFormat="true" ht="40" customHeight="true" spans="1:13">
      <c r="A774" s="104"/>
      <c r="B774" s="104"/>
      <c r="C774" s="110" t="s">
        <v>804</v>
      </c>
      <c r="D774" s="111">
        <v>160</v>
      </c>
      <c r="E774" s="111">
        <f t="shared" si="44"/>
        <v>9012</v>
      </c>
      <c r="F774" s="111">
        <v>4000</v>
      </c>
      <c r="G774" s="111">
        <v>4600</v>
      </c>
      <c r="H774" s="111">
        <v>362</v>
      </c>
      <c r="I774" s="111">
        <v>50</v>
      </c>
      <c r="J774" s="104"/>
      <c r="K774" s="104"/>
      <c r="L774" s="113"/>
      <c r="M774" s="104"/>
    </row>
    <row r="775" s="3" customFormat="true" ht="40" customHeight="true" spans="1:13">
      <c r="A775" s="104"/>
      <c r="B775" s="104"/>
      <c r="C775" s="110" t="s">
        <v>805</v>
      </c>
      <c r="D775" s="111">
        <v>154</v>
      </c>
      <c r="E775" s="111">
        <v>2056</v>
      </c>
      <c r="F775" s="111">
        <v>1800</v>
      </c>
      <c r="G775" s="111" t="s">
        <v>806</v>
      </c>
      <c r="H775" s="111" t="s">
        <v>807</v>
      </c>
      <c r="I775" s="111" t="s">
        <v>808</v>
      </c>
      <c r="J775" s="104" t="s">
        <v>809</v>
      </c>
      <c r="K775" s="104" t="s">
        <v>810</v>
      </c>
      <c r="L775" s="113"/>
      <c r="M775" s="104"/>
    </row>
    <row r="776" s="3" customFormat="true" ht="40" customHeight="true" spans="1:13">
      <c r="A776" s="104"/>
      <c r="B776" s="104"/>
      <c r="C776" s="110" t="s">
        <v>811</v>
      </c>
      <c r="D776" s="111">
        <v>148</v>
      </c>
      <c r="E776" s="111">
        <v>1756</v>
      </c>
      <c r="F776" s="111">
        <v>1500</v>
      </c>
      <c r="G776" s="111" t="s">
        <v>806</v>
      </c>
      <c r="H776" s="111" t="s">
        <v>807</v>
      </c>
      <c r="I776" s="111" t="s">
        <v>808</v>
      </c>
      <c r="J776" s="104"/>
      <c r="K776" s="104"/>
      <c r="L776" s="113"/>
      <c r="M776" s="104"/>
    </row>
    <row r="777" s="3" customFormat="true" ht="40" customHeight="true" spans="1:13">
      <c r="A777" s="104"/>
      <c r="B777" s="104"/>
      <c r="C777" s="110" t="s">
        <v>812</v>
      </c>
      <c r="D777" s="111">
        <v>104</v>
      </c>
      <c r="E777" s="111">
        <v>3256</v>
      </c>
      <c r="F777" s="111">
        <v>3000</v>
      </c>
      <c r="G777" s="111" t="s">
        <v>806</v>
      </c>
      <c r="H777" s="111" t="s">
        <v>807</v>
      </c>
      <c r="I777" s="111" t="s">
        <v>808</v>
      </c>
      <c r="J777" s="104" t="s">
        <v>809</v>
      </c>
      <c r="K777" s="104" t="s">
        <v>810</v>
      </c>
      <c r="L777" s="113"/>
      <c r="M777" s="104"/>
    </row>
    <row r="778" s="3" customFormat="true" ht="40" customHeight="true" spans="1:13">
      <c r="A778" s="104"/>
      <c r="B778" s="104"/>
      <c r="C778" s="110" t="s">
        <v>813</v>
      </c>
      <c r="D778" s="111">
        <v>8</v>
      </c>
      <c r="E778" s="111">
        <v>406</v>
      </c>
      <c r="F778" s="111">
        <v>300</v>
      </c>
      <c r="G778" s="111" t="s">
        <v>806</v>
      </c>
      <c r="H778" s="111" t="s">
        <v>814</v>
      </c>
      <c r="I778" s="111" t="s">
        <v>808</v>
      </c>
      <c r="J778" s="104"/>
      <c r="K778" s="104"/>
      <c r="L778" s="113"/>
      <c r="M778" s="104"/>
    </row>
    <row r="779" s="3" customFormat="true" ht="40" customHeight="true" spans="1:13">
      <c r="A779" s="104"/>
      <c r="B779" s="104"/>
      <c r="C779" s="110" t="s">
        <v>815</v>
      </c>
      <c r="D779" s="111">
        <v>8</v>
      </c>
      <c r="E779" s="111">
        <v>406</v>
      </c>
      <c r="F779" s="111">
        <v>300</v>
      </c>
      <c r="G779" s="111" t="s">
        <v>806</v>
      </c>
      <c r="H779" s="111" t="s">
        <v>814</v>
      </c>
      <c r="I779" s="111" t="s">
        <v>808</v>
      </c>
      <c r="J779" s="104"/>
      <c r="K779" s="104"/>
      <c r="L779" s="113"/>
      <c r="M779" s="104"/>
    </row>
    <row r="780" s="3" customFormat="true" ht="40" customHeight="true" spans="1:13">
      <c r="A780" s="104"/>
      <c r="B780" s="104"/>
      <c r="C780" s="110" t="s">
        <v>816</v>
      </c>
      <c r="D780" s="111">
        <v>8</v>
      </c>
      <c r="E780" s="111">
        <v>406</v>
      </c>
      <c r="F780" s="111">
        <v>300</v>
      </c>
      <c r="G780" s="111" t="s">
        <v>806</v>
      </c>
      <c r="H780" s="111" t="s">
        <v>814</v>
      </c>
      <c r="I780" s="111" t="s">
        <v>808</v>
      </c>
      <c r="J780" s="104"/>
      <c r="K780" s="104"/>
      <c r="L780" s="113"/>
      <c r="M780" s="104"/>
    </row>
    <row r="781" s="3" customFormat="true" ht="40" customHeight="true" spans="1:13">
      <c r="A781" s="104" t="s">
        <v>817</v>
      </c>
      <c r="B781" s="104" t="s">
        <v>818</v>
      </c>
      <c r="C781" s="105" t="s">
        <v>50</v>
      </c>
      <c r="D781" s="106">
        <v>48</v>
      </c>
      <c r="E781" s="112">
        <f t="shared" ref="E781:E785" si="45">SUM(F781:I781)</f>
        <v>2960</v>
      </c>
      <c r="F781" s="106">
        <v>1343</v>
      </c>
      <c r="G781" s="106">
        <f t="shared" ref="G781:G785" si="46">150*9</f>
        <v>1350</v>
      </c>
      <c r="H781" s="106">
        <v>257</v>
      </c>
      <c r="I781" s="106">
        <v>10</v>
      </c>
      <c r="J781" s="104" t="s">
        <v>819</v>
      </c>
      <c r="K781" s="104" t="s">
        <v>820</v>
      </c>
      <c r="L781" s="104" t="s">
        <v>821</v>
      </c>
      <c r="M781" s="104"/>
    </row>
    <row r="782" s="3" customFormat="true" ht="40" customHeight="true" spans="1:13">
      <c r="A782" s="104"/>
      <c r="B782" s="104"/>
      <c r="C782" s="109" t="s">
        <v>696</v>
      </c>
      <c r="D782" s="106">
        <v>48</v>
      </c>
      <c r="E782" s="112">
        <f t="shared" si="45"/>
        <v>3160</v>
      </c>
      <c r="F782" s="106">
        <v>1523</v>
      </c>
      <c r="G782" s="106">
        <f t="shared" si="46"/>
        <v>1350</v>
      </c>
      <c r="H782" s="106">
        <v>277</v>
      </c>
      <c r="I782" s="106">
        <v>10</v>
      </c>
      <c r="J782" s="104"/>
      <c r="K782" s="104"/>
      <c r="L782" s="104"/>
      <c r="M782" s="104"/>
    </row>
    <row r="783" s="3" customFormat="true" ht="40" customHeight="true" spans="1:13">
      <c r="A783" s="104"/>
      <c r="B783" s="104"/>
      <c r="C783" s="105" t="s">
        <v>636</v>
      </c>
      <c r="D783" s="106">
        <v>48</v>
      </c>
      <c r="E783" s="112">
        <f t="shared" si="45"/>
        <v>2760</v>
      </c>
      <c r="F783" s="106">
        <v>1163</v>
      </c>
      <c r="G783" s="106">
        <f t="shared" si="46"/>
        <v>1350</v>
      </c>
      <c r="H783" s="106">
        <v>237</v>
      </c>
      <c r="I783" s="106">
        <v>10</v>
      </c>
      <c r="J783" s="104"/>
      <c r="K783" s="104"/>
      <c r="L783" s="104"/>
      <c r="M783" s="104"/>
    </row>
    <row r="784" s="3" customFormat="true" ht="40" customHeight="true" spans="1:13">
      <c r="A784" s="104"/>
      <c r="B784" s="104"/>
      <c r="C784" s="109" t="s">
        <v>792</v>
      </c>
      <c r="D784" s="106">
        <v>48</v>
      </c>
      <c r="E784" s="112">
        <f t="shared" si="45"/>
        <v>2960</v>
      </c>
      <c r="F784" s="106">
        <v>1343</v>
      </c>
      <c r="G784" s="106">
        <f t="shared" si="46"/>
        <v>1350</v>
      </c>
      <c r="H784" s="106">
        <v>257</v>
      </c>
      <c r="I784" s="106">
        <v>10</v>
      </c>
      <c r="J784" s="104"/>
      <c r="K784" s="104"/>
      <c r="L784" s="104"/>
      <c r="M784" s="104"/>
    </row>
    <row r="785" s="3" customFormat="true" ht="40" customHeight="true" spans="1:13">
      <c r="A785" s="104"/>
      <c r="B785" s="104"/>
      <c r="C785" s="109" t="s">
        <v>253</v>
      </c>
      <c r="D785" s="106">
        <v>56</v>
      </c>
      <c r="E785" s="112">
        <f t="shared" si="45"/>
        <v>2560</v>
      </c>
      <c r="F785" s="106">
        <v>1200</v>
      </c>
      <c r="G785" s="106">
        <f t="shared" si="46"/>
        <v>1350</v>
      </c>
      <c r="H785" s="106">
        <v>0</v>
      </c>
      <c r="I785" s="106">
        <v>10</v>
      </c>
      <c r="J785" s="104"/>
      <c r="K785" s="104"/>
      <c r="L785" s="104"/>
      <c r="M785" s="104"/>
    </row>
    <row r="786" s="3" customFormat="true" ht="45" customHeight="true" spans="1:13">
      <c r="A786" s="104" t="s">
        <v>822</v>
      </c>
      <c r="B786" s="104" t="s">
        <v>823</v>
      </c>
      <c r="C786" s="105" t="s">
        <v>824</v>
      </c>
      <c r="D786" s="106">
        <v>50</v>
      </c>
      <c r="E786" s="106">
        <v>3637</v>
      </c>
      <c r="F786" s="106">
        <v>1600</v>
      </c>
      <c r="G786" s="106">
        <v>1750</v>
      </c>
      <c r="H786" s="106">
        <v>237</v>
      </c>
      <c r="I786" s="106">
        <v>50</v>
      </c>
      <c r="J786" s="104" t="s">
        <v>825</v>
      </c>
      <c r="K786" s="104" t="s">
        <v>826</v>
      </c>
      <c r="L786" s="104" t="s">
        <v>827</v>
      </c>
      <c r="M786" s="104"/>
    </row>
    <row r="787" s="3" customFormat="true" ht="45" customHeight="true" spans="1:13">
      <c r="A787" s="104" t="s">
        <v>828</v>
      </c>
      <c r="B787" s="104" t="s">
        <v>829</v>
      </c>
      <c r="C787" s="105" t="s">
        <v>830</v>
      </c>
      <c r="D787" s="106">
        <v>6</v>
      </c>
      <c r="E787" s="106">
        <v>1970</v>
      </c>
      <c r="F787" s="106">
        <v>1300</v>
      </c>
      <c r="G787" s="106">
        <v>480</v>
      </c>
      <c r="H787" s="106">
        <v>140</v>
      </c>
      <c r="I787" s="106">
        <v>50</v>
      </c>
      <c r="J787" s="104" t="s">
        <v>831</v>
      </c>
      <c r="K787" s="104" t="s">
        <v>832</v>
      </c>
      <c r="L787" s="104" t="s">
        <v>833</v>
      </c>
      <c r="M787" s="104"/>
    </row>
    <row r="788" s="3" customFormat="true" ht="45" customHeight="true" spans="1:13">
      <c r="A788" s="104"/>
      <c r="B788" s="104"/>
      <c r="C788" s="109" t="s">
        <v>834</v>
      </c>
      <c r="D788" s="106">
        <v>8</v>
      </c>
      <c r="E788" s="106">
        <v>2680</v>
      </c>
      <c r="F788" s="106">
        <v>1800</v>
      </c>
      <c r="G788" s="106">
        <v>640</v>
      </c>
      <c r="H788" s="106">
        <v>190</v>
      </c>
      <c r="I788" s="106">
        <v>50</v>
      </c>
      <c r="J788" s="104"/>
      <c r="K788" s="104"/>
      <c r="L788" s="104"/>
      <c r="M788" s="104"/>
    </row>
    <row r="789" s="3" customFormat="true" ht="45" customHeight="true" spans="1:13">
      <c r="A789" s="104"/>
      <c r="B789" s="104"/>
      <c r="C789" s="105" t="s">
        <v>835</v>
      </c>
      <c r="D789" s="106">
        <v>3</v>
      </c>
      <c r="E789" s="106">
        <v>1240</v>
      </c>
      <c r="F789" s="106">
        <v>800</v>
      </c>
      <c r="G789" s="106">
        <v>240</v>
      </c>
      <c r="H789" s="106">
        <v>150</v>
      </c>
      <c r="I789" s="106">
        <v>50</v>
      </c>
      <c r="J789" s="104"/>
      <c r="K789" s="104"/>
      <c r="L789" s="104"/>
      <c r="M789" s="104"/>
    </row>
    <row r="790" s="3" customFormat="true" ht="45" customHeight="true" spans="1:13">
      <c r="A790" s="104"/>
      <c r="B790" s="104"/>
      <c r="C790" s="109" t="s">
        <v>836</v>
      </c>
      <c r="D790" s="106">
        <v>7</v>
      </c>
      <c r="E790" s="106">
        <v>2460</v>
      </c>
      <c r="F790" s="106">
        <v>1700</v>
      </c>
      <c r="G790" s="106">
        <v>560</v>
      </c>
      <c r="H790" s="106">
        <v>150</v>
      </c>
      <c r="I790" s="106">
        <v>50</v>
      </c>
      <c r="J790" s="104"/>
      <c r="K790" s="104"/>
      <c r="L790" s="104"/>
      <c r="M790" s="104"/>
    </row>
    <row r="791" s="3" customFormat="true" ht="45" customHeight="true" spans="1:13">
      <c r="A791" s="104" t="s">
        <v>837</v>
      </c>
      <c r="B791" s="104" t="s">
        <v>838</v>
      </c>
      <c r="C791" s="105" t="s">
        <v>839</v>
      </c>
      <c r="D791" s="106">
        <v>50</v>
      </c>
      <c r="E791" s="106">
        <v>3300</v>
      </c>
      <c r="F791" s="106">
        <v>2880</v>
      </c>
      <c r="G791" s="106">
        <v>420</v>
      </c>
      <c r="H791" s="106">
        <v>0</v>
      </c>
      <c r="I791" s="106">
        <v>0</v>
      </c>
      <c r="J791" s="104" t="s">
        <v>840</v>
      </c>
      <c r="K791" s="104" t="s">
        <v>841</v>
      </c>
      <c r="L791" s="104" t="s">
        <v>842</v>
      </c>
      <c r="M791" s="104"/>
    </row>
    <row r="792" s="3" customFormat="true" ht="45" customHeight="true" spans="1:13">
      <c r="A792" s="104"/>
      <c r="B792" s="104"/>
      <c r="C792" s="109" t="s">
        <v>843</v>
      </c>
      <c r="D792" s="106">
        <v>384</v>
      </c>
      <c r="E792" s="106">
        <v>9500</v>
      </c>
      <c r="F792" s="106">
        <v>7000</v>
      </c>
      <c r="G792" s="106">
        <v>2500</v>
      </c>
      <c r="H792" s="106">
        <v>0</v>
      </c>
      <c r="I792" s="106">
        <v>0</v>
      </c>
      <c r="J792" s="104"/>
      <c r="K792" s="104"/>
      <c r="L792" s="104"/>
      <c r="M792" s="104"/>
    </row>
    <row r="793" s="3" customFormat="true" ht="45" customHeight="true" spans="1:13">
      <c r="A793" s="104"/>
      <c r="B793" s="104"/>
      <c r="C793" s="105" t="s">
        <v>844</v>
      </c>
      <c r="D793" s="106">
        <v>346</v>
      </c>
      <c r="E793" s="106">
        <v>8500</v>
      </c>
      <c r="F793" s="106">
        <v>6500</v>
      </c>
      <c r="G793" s="106">
        <v>2000</v>
      </c>
      <c r="H793" s="106">
        <v>0</v>
      </c>
      <c r="I793" s="106">
        <v>0</v>
      </c>
      <c r="J793" s="104"/>
      <c r="K793" s="104"/>
      <c r="L793" s="104"/>
      <c r="M793" s="104"/>
    </row>
    <row r="794" s="3" customFormat="true" customHeight="true" spans="1:13">
      <c r="A794" s="13" t="s">
        <v>845</v>
      </c>
      <c r="B794" s="12"/>
      <c r="C794" s="13"/>
      <c r="D794" s="12"/>
      <c r="E794" s="12"/>
      <c r="F794" s="12"/>
      <c r="G794" s="12"/>
      <c r="H794" s="12"/>
      <c r="I794" s="12"/>
      <c r="J794" s="12"/>
      <c r="K794" s="12"/>
      <c r="L794" s="13"/>
      <c r="M794" s="12"/>
    </row>
    <row r="795" s="3" customFormat="true" ht="35" customHeight="true" spans="1:13">
      <c r="A795" s="23">
        <v>1</v>
      </c>
      <c r="B795" s="23" t="s">
        <v>846</v>
      </c>
      <c r="C795" s="74" t="s">
        <v>283</v>
      </c>
      <c r="D795" s="90">
        <v>78</v>
      </c>
      <c r="E795" s="23">
        <v>9800</v>
      </c>
      <c r="F795" s="90">
        <v>7630</v>
      </c>
      <c r="G795" s="23">
        <v>0</v>
      </c>
      <c r="H795" s="90">
        <v>2120</v>
      </c>
      <c r="I795" s="23">
        <v>50</v>
      </c>
      <c r="J795" s="23" t="s">
        <v>847</v>
      </c>
      <c r="K795" s="23">
        <v>13877009950</v>
      </c>
      <c r="L795" s="74" t="s">
        <v>848</v>
      </c>
      <c r="M795" s="30"/>
    </row>
    <row r="796" s="3" customFormat="true" ht="35" customHeight="true" spans="1:13">
      <c r="A796" s="23"/>
      <c r="B796" s="23"/>
      <c r="C796" s="74" t="s">
        <v>288</v>
      </c>
      <c r="D796" s="90">
        <v>118</v>
      </c>
      <c r="E796" s="23">
        <v>9800</v>
      </c>
      <c r="F796" s="90">
        <v>7630</v>
      </c>
      <c r="G796" s="23">
        <v>0</v>
      </c>
      <c r="H796" s="90">
        <v>2120</v>
      </c>
      <c r="I796" s="23">
        <v>50</v>
      </c>
      <c r="J796" s="23"/>
      <c r="K796" s="23"/>
      <c r="L796" s="74"/>
      <c r="M796" s="30"/>
    </row>
    <row r="797" s="3" customFormat="true" ht="35" customHeight="true" spans="1:13">
      <c r="A797" s="23"/>
      <c r="B797" s="23"/>
      <c r="C797" s="74" t="s">
        <v>203</v>
      </c>
      <c r="D797" s="23">
        <v>62</v>
      </c>
      <c r="E797" s="23">
        <f t="shared" ref="E797:E805" si="47">SUM(F797:I797)</f>
        <v>4500</v>
      </c>
      <c r="F797" s="23">
        <v>2350</v>
      </c>
      <c r="G797" s="23">
        <v>700</v>
      </c>
      <c r="H797" s="23">
        <v>1400</v>
      </c>
      <c r="I797" s="23">
        <v>50</v>
      </c>
      <c r="J797" s="23"/>
      <c r="K797" s="23"/>
      <c r="L797" s="74"/>
      <c r="M797" s="30"/>
    </row>
    <row r="798" s="3" customFormat="true" ht="35" customHeight="true" spans="1:13">
      <c r="A798" s="23"/>
      <c r="B798" s="23"/>
      <c r="C798" s="74" t="s">
        <v>206</v>
      </c>
      <c r="D798" s="23">
        <v>58</v>
      </c>
      <c r="E798" s="23">
        <f t="shared" si="47"/>
        <v>4500</v>
      </c>
      <c r="F798" s="23">
        <v>2550</v>
      </c>
      <c r="G798" s="23">
        <v>500</v>
      </c>
      <c r="H798" s="23">
        <v>1400</v>
      </c>
      <c r="I798" s="23">
        <v>50</v>
      </c>
      <c r="J798" s="23"/>
      <c r="K798" s="23"/>
      <c r="L798" s="74"/>
      <c r="M798" s="30"/>
    </row>
    <row r="799" s="3" customFormat="true" ht="35" customHeight="true" spans="1:13">
      <c r="A799" s="23"/>
      <c r="B799" s="23"/>
      <c r="C799" s="74" t="s">
        <v>849</v>
      </c>
      <c r="D799" s="23">
        <v>38</v>
      </c>
      <c r="E799" s="23">
        <f t="shared" si="47"/>
        <v>1080</v>
      </c>
      <c r="F799" s="90">
        <v>800</v>
      </c>
      <c r="G799" s="23">
        <v>0</v>
      </c>
      <c r="H799" s="90">
        <v>230</v>
      </c>
      <c r="I799" s="23">
        <v>50</v>
      </c>
      <c r="J799" s="23"/>
      <c r="K799" s="23"/>
      <c r="L799" s="74"/>
      <c r="M799" s="30"/>
    </row>
    <row r="800" s="3" customFormat="true" ht="35" customHeight="true" spans="1:13">
      <c r="A800" s="23"/>
      <c r="B800" s="23"/>
      <c r="C800" s="74" t="s">
        <v>850</v>
      </c>
      <c r="D800" s="23">
        <v>38</v>
      </c>
      <c r="E800" s="23">
        <f t="shared" si="47"/>
        <v>1080</v>
      </c>
      <c r="F800" s="90">
        <v>800</v>
      </c>
      <c r="G800" s="23">
        <v>0</v>
      </c>
      <c r="H800" s="90">
        <v>230</v>
      </c>
      <c r="I800" s="23">
        <v>50</v>
      </c>
      <c r="J800" s="23"/>
      <c r="K800" s="23"/>
      <c r="L800" s="74"/>
      <c r="M800" s="30"/>
    </row>
    <row r="801" s="3" customFormat="true" ht="35" customHeight="true" spans="1:13">
      <c r="A801" s="23"/>
      <c r="B801" s="23"/>
      <c r="C801" s="74" t="s">
        <v>851</v>
      </c>
      <c r="D801" s="23">
        <v>38</v>
      </c>
      <c r="E801" s="23">
        <f t="shared" si="47"/>
        <v>940</v>
      </c>
      <c r="F801" s="90">
        <v>800</v>
      </c>
      <c r="G801" s="23">
        <v>0</v>
      </c>
      <c r="H801" s="23">
        <v>90</v>
      </c>
      <c r="I801" s="23">
        <v>50</v>
      </c>
      <c r="J801" s="23"/>
      <c r="K801" s="23"/>
      <c r="L801" s="74"/>
      <c r="M801" s="30"/>
    </row>
    <row r="802" s="3" customFormat="true" ht="35" customHeight="true" spans="1:13">
      <c r="A802" s="23">
        <v>2</v>
      </c>
      <c r="B802" s="23" t="s">
        <v>852</v>
      </c>
      <c r="C802" s="74" t="s">
        <v>203</v>
      </c>
      <c r="D802" s="23">
        <v>62</v>
      </c>
      <c r="E802" s="23">
        <f t="shared" si="47"/>
        <v>4500</v>
      </c>
      <c r="F802" s="23">
        <v>2350</v>
      </c>
      <c r="G802" s="23">
        <v>700</v>
      </c>
      <c r="H802" s="23">
        <v>1400</v>
      </c>
      <c r="I802" s="23">
        <v>50</v>
      </c>
      <c r="J802" s="23" t="s">
        <v>853</v>
      </c>
      <c r="K802" s="23">
        <v>18076548599</v>
      </c>
      <c r="L802" s="74" t="s">
        <v>854</v>
      </c>
      <c r="M802" s="30"/>
    </row>
    <row r="803" s="3" customFormat="true" ht="35" customHeight="true" spans="1:13">
      <c r="A803" s="23"/>
      <c r="B803" s="23"/>
      <c r="C803" s="74" t="s">
        <v>206</v>
      </c>
      <c r="D803" s="23">
        <v>58</v>
      </c>
      <c r="E803" s="23">
        <f t="shared" si="47"/>
        <v>4500</v>
      </c>
      <c r="F803" s="23">
        <v>2550</v>
      </c>
      <c r="G803" s="23">
        <v>500</v>
      </c>
      <c r="H803" s="23">
        <v>1400</v>
      </c>
      <c r="I803" s="23">
        <v>50</v>
      </c>
      <c r="J803" s="23"/>
      <c r="K803" s="23"/>
      <c r="L803" s="74"/>
      <c r="M803" s="30"/>
    </row>
    <row r="804" s="3" customFormat="true" ht="35" customHeight="true" spans="1:13">
      <c r="A804" s="23"/>
      <c r="B804" s="23"/>
      <c r="C804" s="74" t="s">
        <v>849</v>
      </c>
      <c r="D804" s="23">
        <v>38</v>
      </c>
      <c r="E804" s="23">
        <f t="shared" si="47"/>
        <v>1080</v>
      </c>
      <c r="F804" s="90">
        <v>800</v>
      </c>
      <c r="G804" s="23">
        <v>0</v>
      </c>
      <c r="H804" s="90">
        <v>230</v>
      </c>
      <c r="I804" s="23">
        <v>50</v>
      </c>
      <c r="J804" s="23"/>
      <c r="K804" s="23"/>
      <c r="L804" s="74"/>
      <c r="M804" s="30"/>
    </row>
    <row r="805" s="3" customFormat="true" ht="35" customHeight="true" spans="1:13">
      <c r="A805" s="23"/>
      <c r="B805" s="23"/>
      <c r="C805" s="74" t="s">
        <v>850</v>
      </c>
      <c r="D805" s="23">
        <v>38</v>
      </c>
      <c r="E805" s="23">
        <f t="shared" si="47"/>
        <v>1080</v>
      </c>
      <c r="F805" s="90">
        <v>800</v>
      </c>
      <c r="G805" s="23">
        <v>0</v>
      </c>
      <c r="H805" s="90">
        <v>230</v>
      </c>
      <c r="I805" s="23">
        <v>50</v>
      </c>
      <c r="J805" s="23"/>
      <c r="K805" s="23"/>
      <c r="L805" s="74"/>
      <c r="M805" s="30"/>
    </row>
    <row r="806" s="3" customFormat="true" ht="35" customHeight="true" spans="1:13">
      <c r="A806" s="23">
        <v>3</v>
      </c>
      <c r="B806" s="23" t="s">
        <v>855</v>
      </c>
      <c r="C806" s="74" t="s">
        <v>283</v>
      </c>
      <c r="D806" s="90">
        <v>78</v>
      </c>
      <c r="E806" s="23">
        <v>9800</v>
      </c>
      <c r="F806" s="90">
        <v>7630</v>
      </c>
      <c r="G806" s="23">
        <v>0</v>
      </c>
      <c r="H806" s="90">
        <v>2120</v>
      </c>
      <c r="I806" s="23">
        <v>50</v>
      </c>
      <c r="J806" s="23" t="s">
        <v>856</v>
      </c>
      <c r="K806" s="23">
        <v>13978715126</v>
      </c>
      <c r="L806" s="74" t="s">
        <v>857</v>
      </c>
      <c r="M806" s="30"/>
    </row>
    <row r="807" s="3" customFormat="true" ht="35" customHeight="true" spans="1:13">
      <c r="A807" s="23"/>
      <c r="B807" s="23"/>
      <c r="C807" s="74" t="s">
        <v>288</v>
      </c>
      <c r="D807" s="90">
        <v>118</v>
      </c>
      <c r="E807" s="23">
        <v>9800</v>
      </c>
      <c r="F807" s="90">
        <v>7630</v>
      </c>
      <c r="G807" s="23">
        <v>0</v>
      </c>
      <c r="H807" s="90">
        <v>2120</v>
      </c>
      <c r="I807" s="23">
        <v>50</v>
      </c>
      <c r="J807" s="23"/>
      <c r="K807" s="23"/>
      <c r="L807" s="74"/>
      <c r="M807" s="30"/>
    </row>
    <row r="808" s="3" customFormat="true" ht="35" customHeight="true" spans="1:13">
      <c r="A808" s="23"/>
      <c r="B808" s="23"/>
      <c r="C808" s="74" t="s">
        <v>203</v>
      </c>
      <c r="D808" s="23">
        <v>62</v>
      </c>
      <c r="E808" s="23">
        <f t="shared" ref="E808:E820" si="48">SUM(F808:I808)</f>
        <v>4500</v>
      </c>
      <c r="F808" s="23">
        <v>2350</v>
      </c>
      <c r="G808" s="23">
        <v>700</v>
      </c>
      <c r="H808" s="23">
        <v>1400</v>
      </c>
      <c r="I808" s="23">
        <v>50</v>
      </c>
      <c r="J808" s="23"/>
      <c r="K808" s="23"/>
      <c r="L808" s="74"/>
      <c r="M808" s="30"/>
    </row>
    <row r="809" s="3" customFormat="true" ht="35" customHeight="true" spans="1:13">
      <c r="A809" s="23"/>
      <c r="B809" s="23"/>
      <c r="C809" s="74" t="s">
        <v>206</v>
      </c>
      <c r="D809" s="23">
        <v>58</v>
      </c>
      <c r="E809" s="23">
        <f t="shared" si="48"/>
        <v>4500</v>
      </c>
      <c r="F809" s="23">
        <v>2550</v>
      </c>
      <c r="G809" s="23">
        <v>500</v>
      </c>
      <c r="H809" s="23">
        <v>1400</v>
      </c>
      <c r="I809" s="23">
        <v>50</v>
      </c>
      <c r="J809" s="23"/>
      <c r="K809" s="23"/>
      <c r="L809" s="74"/>
      <c r="M809" s="30"/>
    </row>
    <row r="810" s="3" customFormat="true" ht="35" customHeight="true" spans="1:13">
      <c r="A810" s="23"/>
      <c r="B810" s="23"/>
      <c r="C810" s="74" t="s">
        <v>851</v>
      </c>
      <c r="D810" s="23">
        <v>38</v>
      </c>
      <c r="E810" s="23">
        <f t="shared" si="48"/>
        <v>940</v>
      </c>
      <c r="F810" s="90">
        <v>800</v>
      </c>
      <c r="G810" s="23">
        <v>0</v>
      </c>
      <c r="H810" s="23">
        <v>90</v>
      </c>
      <c r="I810" s="23">
        <v>50</v>
      </c>
      <c r="J810" s="23"/>
      <c r="K810" s="23"/>
      <c r="L810" s="74"/>
      <c r="M810" s="30"/>
    </row>
    <row r="811" s="3" customFormat="true" ht="42" customHeight="true" spans="1:13">
      <c r="A811" s="23">
        <v>4</v>
      </c>
      <c r="B811" s="23" t="s">
        <v>858</v>
      </c>
      <c r="C811" s="74" t="s">
        <v>203</v>
      </c>
      <c r="D811" s="23">
        <v>62</v>
      </c>
      <c r="E811" s="23">
        <f t="shared" si="48"/>
        <v>4500</v>
      </c>
      <c r="F811" s="23">
        <v>2350</v>
      </c>
      <c r="G811" s="23">
        <v>700</v>
      </c>
      <c r="H811" s="23">
        <v>1400</v>
      </c>
      <c r="I811" s="23">
        <v>50</v>
      </c>
      <c r="J811" s="23" t="s">
        <v>859</v>
      </c>
      <c r="K811" s="23">
        <v>18934755656</v>
      </c>
      <c r="L811" s="74" t="s">
        <v>860</v>
      </c>
      <c r="M811" s="30"/>
    </row>
    <row r="812" s="3" customFormat="true" ht="33" customHeight="true" spans="1:13">
      <c r="A812" s="23">
        <v>5</v>
      </c>
      <c r="B812" s="23" t="s">
        <v>861</v>
      </c>
      <c r="C812" s="80" t="s">
        <v>429</v>
      </c>
      <c r="D812" s="30">
        <v>32</v>
      </c>
      <c r="E812" s="30">
        <f t="shared" si="48"/>
        <v>1955</v>
      </c>
      <c r="F812" s="30">
        <v>800</v>
      </c>
      <c r="G812" s="30">
        <v>920</v>
      </c>
      <c r="H812" s="30">
        <v>185</v>
      </c>
      <c r="I812" s="30">
        <v>50</v>
      </c>
      <c r="J812" s="30" t="s">
        <v>862</v>
      </c>
      <c r="K812" s="30">
        <v>13978713937</v>
      </c>
      <c r="L812" s="80" t="s">
        <v>863</v>
      </c>
      <c r="M812" s="30"/>
    </row>
    <row r="813" s="3" customFormat="true" ht="33" customHeight="true" spans="1:13">
      <c r="A813" s="23"/>
      <c r="B813" s="23"/>
      <c r="C813" s="80" t="s">
        <v>678</v>
      </c>
      <c r="D813" s="30">
        <v>32</v>
      </c>
      <c r="E813" s="30">
        <f t="shared" si="48"/>
        <v>1955</v>
      </c>
      <c r="F813" s="30">
        <v>800</v>
      </c>
      <c r="G813" s="30">
        <v>920</v>
      </c>
      <c r="H813" s="30">
        <v>185</v>
      </c>
      <c r="I813" s="30">
        <v>50</v>
      </c>
      <c r="J813" s="30"/>
      <c r="K813" s="30"/>
      <c r="L813" s="80"/>
      <c r="M813" s="30"/>
    </row>
    <row r="814" s="3" customFormat="true" ht="33" customHeight="true" spans="1:13">
      <c r="A814" s="23"/>
      <c r="B814" s="23"/>
      <c r="C814" s="80" t="s">
        <v>864</v>
      </c>
      <c r="D814" s="30">
        <v>80</v>
      </c>
      <c r="E814" s="30">
        <f t="shared" si="48"/>
        <v>4387</v>
      </c>
      <c r="F814" s="30">
        <v>1800</v>
      </c>
      <c r="G814" s="30">
        <v>2300</v>
      </c>
      <c r="H814" s="30">
        <v>237</v>
      </c>
      <c r="I814" s="30">
        <v>50</v>
      </c>
      <c r="J814" s="30"/>
      <c r="K814" s="30"/>
      <c r="L814" s="80"/>
      <c r="M814" s="30"/>
    </row>
    <row r="815" s="3" customFormat="true" ht="33" customHeight="true" spans="1:13">
      <c r="A815" s="23">
        <v>6</v>
      </c>
      <c r="B815" s="30" t="s">
        <v>865</v>
      </c>
      <c r="C815" s="80" t="s">
        <v>203</v>
      </c>
      <c r="D815" s="30">
        <v>62</v>
      </c>
      <c r="E815" s="30">
        <f t="shared" si="48"/>
        <v>4500</v>
      </c>
      <c r="F815" s="30">
        <v>2350</v>
      </c>
      <c r="G815" s="30">
        <v>700</v>
      </c>
      <c r="H815" s="30">
        <v>1400</v>
      </c>
      <c r="I815" s="30">
        <v>50</v>
      </c>
      <c r="J815" s="30" t="s">
        <v>866</v>
      </c>
      <c r="K815" s="30">
        <v>13597174320</v>
      </c>
      <c r="L815" s="30" t="s">
        <v>867</v>
      </c>
      <c r="M815" s="30"/>
    </row>
    <row r="816" s="3" customFormat="true" ht="33" customHeight="true" spans="1:13">
      <c r="A816" s="23"/>
      <c r="B816" s="30"/>
      <c r="C816" s="80" t="s">
        <v>288</v>
      </c>
      <c r="D816" s="89">
        <v>118</v>
      </c>
      <c r="E816" s="30">
        <f t="shared" si="48"/>
        <v>6000</v>
      </c>
      <c r="F816" s="89">
        <v>3830</v>
      </c>
      <c r="G816" s="30">
        <v>0</v>
      </c>
      <c r="H816" s="89">
        <v>2120</v>
      </c>
      <c r="I816" s="30">
        <v>50</v>
      </c>
      <c r="J816" s="30"/>
      <c r="K816" s="30"/>
      <c r="L816" s="30"/>
      <c r="M816" s="30"/>
    </row>
    <row r="817" s="3" customFormat="true" ht="33" customHeight="true" spans="1:13">
      <c r="A817" s="23"/>
      <c r="B817" s="30"/>
      <c r="C817" s="80" t="s">
        <v>868</v>
      </c>
      <c r="D817" s="30">
        <v>38</v>
      </c>
      <c r="E817" s="30">
        <f t="shared" si="48"/>
        <v>940</v>
      </c>
      <c r="F817" s="89">
        <v>800</v>
      </c>
      <c r="G817" s="30">
        <v>0</v>
      </c>
      <c r="H817" s="30">
        <v>90</v>
      </c>
      <c r="I817" s="30">
        <v>50</v>
      </c>
      <c r="J817" s="30"/>
      <c r="K817" s="30"/>
      <c r="L817" s="30"/>
      <c r="M817" s="30"/>
    </row>
    <row r="818" s="3" customFormat="true" ht="33" customHeight="true" spans="1:13">
      <c r="A818" s="23"/>
      <c r="B818" s="30"/>
      <c r="C818" s="80" t="s">
        <v>869</v>
      </c>
      <c r="D818" s="30">
        <v>38</v>
      </c>
      <c r="E818" s="30">
        <f t="shared" si="48"/>
        <v>940</v>
      </c>
      <c r="F818" s="89">
        <v>800</v>
      </c>
      <c r="G818" s="30">
        <v>0</v>
      </c>
      <c r="H818" s="30">
        <v>90</v>
      </c>
      <c r="I818" s="30">
        <v>50</v>
      </c>
      <c r="J818" s="30"/>
      <c r="K818" s="30"/>
      <c r="L818" s="30"/>
      <c r="M818" s="30"/>
    </row>
    <row r="819" s="3" customFormat="true" ht="33" customHeight="true" spans="1:13">
      <c r="A819" s="23">
        <v>7</v>
      </c>
      <c r="B819" s="23" t="s">
        <v>870</v>
      </c>
      <c r="C819" s="80" t="s">
        <v>203</v>
      </c>
      <c r="D819" s="30">
        <v>62</v>
      </c>
      <c r="E819" s="30">
        <f t="shared" si="48"/>
        <v>4500</v>
      </c>
      <c r="F819" s="30">
        <v>2350</v>
      </c>
      <c r="G819" s="30">
        <v>700</v>
      </c>
      <c r="H819" s="30">
        <v>1400</v>
      </c>
      <c r="I819" s="30">
        <v>50</v>
      </c>
      <c r="J819" s="30" t="s">
        <v>871</v>
      </c>
      <c r="K819" s="30">
        <v>18907812697</v>
      </c>
      <c r="L819" s="80" t="s">
        <v>872</v>
      </c>
      <c r="M819" s="23"/>
    </row>
    <row r="820" s="3" customFormat="true" ht="40" customHeight="true" spans="1:13">
      <c r="A820" s="23"/>
      <c r="B820" s="23"/>
      <c r="C820" s="80" t="s">
        <v>206</v>
      </c>
      <c r="D820" s="30">
        <v>58</v>
      </c>
      <c r="E820" s="30">
        <f t="shared" si="48"/>
        <v>4500</v>
      </c>
      <c r="F820" s="30">
        <v>2550</v>
      </c>
      <c r="G820" s="30">
        <v>500</v>
      </c>
      <c r="H820" s="30">
        <v>1400</v>
      </c>
      <c r="I820" s="30">
        <v>50</v>
      </c>
      <c r="J820" s="30"/>
      <c r="K820" s="30"/>
      <c r="L820" s="80"/>
      <c r="M820" s="23"/>
    </row>
    <row r="821" s="3" customFormat="true" ht="36" customHeight="true" spans="1:13">
      <c r="A821" s="23">
        <v>8</v>
      </c>
      <c r="B821" s="23" t="s">
        <v>873</v>
      </c>
      <c r="C821" s="80" t="s">
        <v>40</v>
      </c>
      <c r="D821" s="30">
        <v>100</v>
      </c>
      <c r="E821" s="30">
        <v>5980</v>
      </c>
      <c r="F821" s="30">
        <v>4250</v>
      </c>
      <c r="G821" s="30">
        <v>1180</v>
      </c>
      <c r="H821" s="30">
        <v>500</v>
      </c>
      <c r="I821" s="30">
        <v>50</v>
      </c>
      <c r="J821" s="30" t="s">
        <v>874</v>
      </c>
      <c r="K821" s="30">
        <v>18776643069</v>
      </c>
      <c r="L821" s="30" t="s">
        <v>875</v>
      </c>
      <c r="M821" s="23"/>
    </row>
    <row r="822" s="3" customFormat="true" ht="36" customHeight="true" spans="1:13">
      <c r="A822" s="23"/>
      <c r="B822" s="23"/>
      <c r="C822" s="80" t="s">
        <v>876</v>
      </c>
      <c r="D822" s="30">
        <v>100</v>
      </c>
      <c r="E822" s="30">
        <v>5980</v>
      </c>
      <c r="F822" s="30">
        <v>4250</v>
      </c>
      <c r="G822" s="30">
        <v>1180</v>
      </c>
      <c r="H822" s="30">
        <v>500</v>
      </c>
      <c r="I822" s="30">
        <v>50</v>
      </c>
      <c r="J822" s="30"/>
      <c r="K822" s="30"/>
      <c r="L822" s="30"/>
      <c r="M822" s="23"/>
    </row>
    <row r="823" s="3" customFormat="true" ht="36" customHeight="true" spans="1:13">
      <c r="A823" s="23"/>
      <c r="B823" s="23"/>
      <c r="C823" s="80" t="s">
        <v>550</v>
      </c>
      <c r="D823" s="30">
        <v>180</v>
      </c>
      <c r="E823" s="30">
        <f t="shared" ref="E823:E828" si="49">SUM(F823:I823)</f>
        <v>5980</v>
      </c>
      <c r="F823" s="30">
        <v>4250</v>
      </c>
      <c r="G823" s="30">
        <v>1180</v>
      </c>
      <c r="H823" s="30">
        <v>500</v>
      </c>
      <c r="I823" s="30">
        <v>50</v>
      </c>
      <c r="J823" s="30"/>
      <c r="K823" s="30"/>
      <c r="L823" s="30"/>
      <c r="M823" s="23"/>
    </row>
    <row r="824" s="3" customFormat="true" ht="36" customHeight="true" spans="1:13">
      <c r="A824" s="23"/>
      <c r="B824" s="23"/>
      <c r="C824" s="80" t="s">
        <v>23</v>
      </c>
      <c r="D824" s="30">
        <v>100</v>
      </c>
      <c r="E824" s="30">
        <f t="shared" si="49"/>
        <v>5712</v>
      </c>
      <c r="F824" s="30">
        <v>2500</v>
      </c>
      <c r="G824" s="30">
        <v>2875</v>
      </c>
      <c r="H824" s="30">
        <v>287</v>
      </c>
      <c r="I824" s="30">
        <v>50</v>
      </c>
      <c r="J824" s="30"/>
      <c r="K824" s="30"/>
      <c r="L824" s="30"/>
      <c r="M824" s="23"/>
    </row>
    <row r="825" s="3" customFormat="true" ht="36" customHeight="true" spans="1:13">
      <c r="A825" s="23"/>
      <c r="B825" s="23"/>
      <c r="C825" s="80" t="s">
        <v>309</v>
      </c>
      <c r="D825" s="30">
        <v>160</v>
      </c>
      <c r="E825" s="30">
        <f t="shared" si="49"/>
        <v>6000</v>
      </c>
      <c r="F825" s="30">
        <v>4000</v>
      </c>
      <c r="G825" s="30">
        <v>1608</v>
      </c>
      <c r="H825" s="30">
        <v>342</v>
      </c>
      <c r="I825" s="30">
        <v>50</v>
      </c>
      <c r="J825" s="30"/>
      <c r="K825" s="30"/>
      <c r="L825" s="30"/>
      <c r="M825" s="23"/>
    </row>
    <row r="826" s="3" customFormat="true" ht="36" customHeight="true" spans="1:13">
      <c r="A826" s="23"/>
      <c r="B826" s="23"/>
      <c r="C826" s="80" t="s">
        <v>425</v>
      </c>
      <c r="D826" s="30">
        <v>40</v>
      </c>
      <c r="E826" s="30">
        <f t="shared" si="49"/>
        <v>3000</v>
      </c>
      <c r="F826" s="30">
        <v>1500</v>
      </c>
      <c r="G826" s="30">
        <v>1150</v>
      </c>
      <c r="H826" s="30">
        <v>300</v>
      </c>
      <c r="I826" s="30">
        <v>50</v>
      </c>
      <c r="J826" s="30"/>
      <c r="K826" s="30"/>
      <c r="L826" s="30"/>
      <c r="M826" s="23"/>
    </row>
    <row r="827" s="3" customFormat="true" ht="36" customHeight="true" spans="1:13">
      <c r="A827" s="23">
        <v>9</v>
      </c>
      <c r="B827" s="23" t="s">
        <v>877</v>
      </c>
      <c r="C827" s="80" t="s">
        <v>878</v>
      </c>
      <c r="D827" s="30">
        <v>80</v>
      </c>
      <c r="E827" s="30">
        <f t="shared" si="49"/>
        <v>4387</v>
      </c>
      <c r="F827" s="30">
        <v>1800</v>
      </c>
      <c r="G827" s="30">
        <v>2300</v>
      </c>
      <c r="H827" s="30">
        <v>237</v>
      </c>
      <c r="I827" s="30">
        <v>50</v>
      </c>
      <c r="J827" s="30" t="s">
        <v>879</v>
      </c>
      <c r="K827" s="30">
        <v>18275954699</v>
      </c>
      <c r="L827" s="30" t="s">
        <v>880</v>
      </c>
      <c r="M827" s="30"/>
    </row>
    <row r="828" s="3" customFormat="true" ht="36" customHeight="true" spans="1:13">
      <c r="A828" s="23"/>
      <c r="B828" s="23"/>
      <c r="C828" s="80" t="s">
        <v>881</v>
      </c>
      <c r="D828" s="30">
        <v>100</v>
      </c>
      <c r="E828" s="30">
        <f t="shared" si="49"/>
        <v>5712</v>
      </c>
      <c r="F828" s="30">
        <v>2500</v>
      </c>
      <c r="G828" s="30">
        <v>2875</v>
      </c>
      <c r="H828" s="30">
        <v>287</v>
      </c>
      <c r="I828" s="30">
        <v>50</v>
      </c>
      <c r="J828" s="30"/>
      <c r="K828" s="30"/>
      <c r="L828" s="30"/>
      <c r="M828" s="30"/>
    </row>
    <row r="829" s="3" customFormat="true" ht="36" customHeight="true" spans="1:13">
      <c r="A829" s="23"/>
      <c r="B829" s="23"/>
      <c r="C829" s="80" t="s">
        <v>882</v>
      </c>
      <c r="D829" s="30">
        <v>80</v>
      </c>
      <c r="E829" s="30">
        <v>8800</v>
      </c>
      <c r="F829" s="30">
        <v>6050</v>
      </c>
      <c r="G829" s="30">
        <v>630</v>
      </c>
      <c r="H829" s="30">
        <v>2000</v>
      </c>
      <c r="I829" s="30">
        <v>120</v>
      </c>
      <c r="J829" s="30"/>
      <c r="K829" s="30"/>
      <c r="L829" s="30"/>
      <c r="M829" s="30"/>
    </row>
    <row r="830" s="3" customFormat="true" ht="36" customHeight="true" spans="1:13">
      <c r="A830" s="23"/>
      <c r="B830" s="23"/>
      <c r="C830" s="80" t="s">
        <v>883</v>
      </c>
      <c r="D830" s="30">
        <v>120</v>
      </c>
      <c r="E830" s="30">
        <v>12800</v>
      </c>
      <c r="F830" s="30">
        <v>8440</v>
      </c>
      <c r="G830" s="30">
        <v>1300</v>
      </c>
      <c r="H830" s="30">
        <v>2940</v>
      </c>
      <c r="I830" s="30">
        <v>120</v>
      </c>
      <c r="J830" s="30"/>
      <c r="K830" s="30"/>
      <c r="L830" s="30"/>
      <c r="M830" s="30"/>
    </row>
    <row r="831" s="3" customFormat="true" ht="36" customHeight="true" spans="1:13">
      <c r="A831" s="23"/>
      <c r="B831" s="23"/>
      <c r="C831" s="80" t="s">
        <v>884</v>
      </c>
      <c r="D831" s="30">
        <v>160</v>
      </c>
      <c r="E831" s="30">
        <f t="shared" ref="E831:E841" si="50">SUM(F831:I831)</f>
        <v>14820</v>
      </c>
      <c r="F831" s="30">
        <v>9440</v>
      </c>
      <c r="G831" s="30">
        <v>1800</v>
      </c>
      <c r="H831" s="30">
        <v>3460</v>
      </c>
      <c r="I831" s="30">
        <v>120</v>
      </c>
      <c r="J831" s="30"/>
      <c r="K831" s="30"/>
      <c r="L831" s="30"/>
      <c r="M831" s="30"/>
    </row>
    <row r="832" s="3" customFormat="true" ht="36" customHeight="true" spans="1:13">
      <c r="A832" s="23"/>
      <c r="B832" s="23"/>
      <c r="C832" s="80" t="s">
        <v>32</v>
      </c>
      <c r="D832" s="30">
        <v>63</v>
      </c>
      <c r="E832" s="30">
        <f t="shared" si="50"/>
        <v>4407</v>
      </c>
      <c r="F832" s="30">
        <v>1800</v>
      </c>
      <c r="G832" s="30">
        <v>2300</v>
      </c>
      <c r="H832" s="30">
        <v>257</v>
      </c>
      <c r="I832" s="30">
        <v>50</v>
      </c>
      <c r="J832" s="30"/>
      <c r="K832" s="30"/>
      <c r="L832" s="30"/>
      <c r="M832" s="30"/>
    </row>
    <row r="833" s="3" customFormat="true" ht="36" customHeight="true" spans="1:13">
      <c r="A833" s="23"/>
      <c r="B833" s="23"/>
      <c r="C833" s="80" t="s">
        <v>103</v>
      </c>
      <c r="D833" s="30">
        <v>100</v>
      </c>
      <c r="E833" s="30">
        <f t="shared" si="50"/>
        <v>5732</v>
      </c>
      <c r="F833" s="30">
        <v>2500</v>
      </c>
      <c r="G833" s="30">
        <v>2875</v>
      </c>
      <c r="H833" s="30">
        <v>307</v>
      </c>
      <c r="I833" s="30">
        <v>50</v>
      </c>
      <c r="J833" s="30"/>
      <c r="K833" s="30"/>
      <c r="L833" s="30"/>
      <c r="M833" s="30"/>
    </row>
    <row r="834" s="3" customFormat="true" ht="36" customHeight="true" spans="1:13">
      <c r="A834" s="23"/>
      <c r="B834" s="23"/>
      <c r="C834" s="80" t="s">
        <v>386</v>
      </c>
      <c r="D834" s="89">
        <v>120</v>
      </c>
      <c r="E834" s="30">
        <f t="shared" si="50"/>
        <v>6000</v>
      </c>
      <c r="F834" s="30">
        <v>4000</v>
      </c>
      <c r="G834" s="89">
        <v>1588</v>
      </c>
      <c r="H834" s="89">
        <v>362</v>
      </c>
      <c r="I834" s="30">
        <v>50</v>
      </c>
      <c r="J834" s="30"/>
      <c r="K834" s="30"/>
      <c r="L834" s="30"/>
      <c r="M834" s="30"/>
    </row>
    <row r="835" s="3" customFormat="true" ht="36" customHeight="true" spans="1:13">
      <c r="A835" s="23"/>
      <c r="B835" s="23"/>
      <c r="C835" s="80" t="s">
        <v>182</v>
      </c>
      <c r="D835" s="30">
        <v>80</v>
      </c>
      <c r="E835" s="30">
        <f t="shared" si="50"/>
        <v>4407</v>
      </c>
      <c r="F835" s="30">
        <v>1800</v>
      </c>
      <c r="G835" s="30">
        <v>2300</v>
      </c>
      <c r="H835" s="30">
        <v>257</v>
      </c>
      <c r="I835" s="30">
        <v>50</v>
      </c>
      <c r="J835" s="30"/>
      <c r="K835" s="30"/>
      <c r="L835" s="30"/>
      <c r="M835" s="30"/>
    </row>
    <row r="836" s="3" customFormat="true" ht="36" customHeight="true" spans="1:13">
      <c r="A836" s="23"/>
      <c r="B836" s="23"/>
      <c r="C836" s="80" t="s">
        <v>183</v>
      </c>
      <c r="D836" s="30">
        <v>88</v>
      </c>
      <c r="E836" s="30">
        <f t="shared" si="50"/>
        <v>5732</v>
      </c>
      <c r="F836" s="30">
        <v>2500</v>
      </c>
      <c r="G836" s="30">
        <v>2875</v>
      </c>
      <c r="H836" s="30">
        <v>307</v>
      </c>
      <c r="I836" s="30">
        <v>50</v>
      </c>
      <c r="J836" s="30"/>
      <c r="K836" s="30"/>
      <c r="L836" s="30"/>
      <c r="M836" s="30"/>
    </row>
    <row r="837" s="3" customFormat="true" ht="36" customHeight="true" spans="1:13">
      <c r="A837" s="23"/>
      <c r="B837" s="23"/>
      <c r="C837" s="80" t="s">
        <v>108</v>
      </c>
      <c r="D837" s="30">
        <v>80</v>
      </c>
      <c r="E837" s="30">
        <f t="shared" si="50"/>
        <v>4407</v>
      </c>
      <c r="F837" s="30">
        <v>1800</v>
      </c>
      <c r="G837" s="30">
        <v>2300</v>
      </c>
      <c r="H837" s="30">
        <v>257</v>
      </c>
      <c r="I837" s="30">
        <v>50</v>
      </c>
      <c r="J837" s="30"/>
      <c r="K837" s="30"/>
      <c r="L837" s="30"/>
      <c r="M837" s="30"/>
    </row>
    <row r="838" s="3" customFormat="true" ht="36" customHeight="true" spans="1:13">
      <c r="A838" s="23"/>
      <c r="B838" s="23"/>
      <c r="C838" s="80" t="s">
        <v>221</v>
      </c>
      <c r="D838" s="30">
        <v>100</v>
      </c>
      <c r="E838" s="30">
        <f t="shared" si="50"/>
        <v>5732</v>
      </c>
      <c r="F838" s="30">
        <v>2500</v>
      </c>
      <c r="G838" s="30">
        <v>2875</v>
      </c>
      <c r="H838" s="30">
        <v>307</v>
      </c>
      <c r="I838" s="30">
        <v>50</v>
      </c>
      <c r="J838" s="30"/>
      <c r="K838" s="30"/>
      <c r="L838" s="30"/>
      <c r="M838" s="30"/>
    </row>
    <row r="839" s="3" customFormat="true" ht="36" customHeight="true" spans="1:13">
      <c r="A839" s="23"/>
      <c r="B839" s="23"/>
      <c r="C839" s="80" t="s">
        <v>885</v>
      </c>
      <c r="D839" s="89">
        <v>120</v>
      </c>
      <c r="E839" s="30">
        <f t="shared" si="50"/>
        <v>6000</v>
      </c>
      <c r="F839" s="30">
        <v>4000</v>
      </c>
      <c r="G839" s="89">
        <v>1588</v>
      </c>
      <c r="H839" s="89">
        <v>362</v>
      </c>
      <c r="I839" s="30">
        <v>50</v>
      </c>
      <c r="J839" s="30"/>
      <c r="K839" s="30"/>
      <c r="L839" s="30"/>
      <c r="M839" s="30"/>
    </row>
    <row r="840" s="3" customFormat="true" ht="36" customHeight="true" spans="1:13">
      <c r="A840" s="23"/>
      <c r="B840" s="23"/>
      <c r="C840" s="80" t="s">
        <v>98</v>
      </c>
      <c r="D840" s="30">
        <v>80</v>
      </c>
      <c r="E840" s="30">
        <f t="shared" si="50"/>
        <v>4387</v>
      </c>
      <c r="F840" s="30">
        <v>1800</v>
      </c>
      <c r="G840" s="30">
        <v>2300</v>
      </c>
      <c r="H840" s="30">
        <v>237</v>
      </c>
      <c r="I840" s="30">
        <v>50</v>
      </c>
      <c r="J840" s="30"/>
      <c r="K840" s="30"/>
      <c r="L840" s="30"/>
      <c r="M840" s="30"/>
    </row>
    <row r="841" s="3" customFormat="true" ht="36" customHeight="true" spans="1:13">
      <c r="A841" s="23"/>
      <c r="B841" s="23"/>
      <c r="C841" s="80" t="s">
        <v>23</v>
      </c>
      <c r="D841" s="30">
        <v>100</v>
      </c>
      <c r="E841" s="30">
        <f t="shared" si="50"/>
        <v>5712</v>
      </c>
      <c r="F841" s="30">
        <v>2500</v>
      </c>
      <c r="G841" s="30">
        <v>2875</v>
      </c>
      <c r="H841" s="30">
        <v>287</v>
      </c>
      <c r="I841" s="30">
        <v>50</v>
      </c>
      <c r="J841" s="30"/>
      <c r="K841" s="30"/>
      <c r="L841" s="30"/>
      <c r="M841" s="30"/>
    </row>
    <row r="842" s="3" customFormat="true" ht="36" customHeight="true" spans="1:13">
      <c r="A842" s="23"/>
      <c r="B842" s="23"/>
      <c r="C842" s="114" t="s">
        <v>886</v>
      </c>
      <c r="D842" s="30">
        <v>80</v>
      </c>
      <c r="E842" s="115">
        <v>7060</v>
      </c>
      <c r="F842" s="115">
        <v>4340</v>
      </c>
      <c r="G842" s="115">
        <v>1400</v>
      </c>
      <c r="H842" s="115">
        <v>1200</v>
      </c>
      <c r="I842" s="115">
        <v>120</v>
      </c>
      <c r="J842" s="30"/>
      <c r="K842" s="30"/>
      <c r="L842" s="30"/>
      <c r="M842" s="30"/>
    </row>
    <row r="843" s="3" customFormat="true" ht="36" customHeight="true" spans="1:13">
      <c r="A843" s="23"/>
      <c r="B843" s="23"/>
      <c r="C843" s="114" t="s">
        <v>887</v>
      </c>
      <c r="D843" s="30">
        <v>80</v>
      </c>
      <c r="E843" s="115">
        <v>7060</v>
      </c>
      <c r="F843" s="115">
        <v>4660</v>
      </c>
      <c r="G843" s="115">
        <v>1400</v>
      </c>
      <c r="H843" s="115">
        <v>880</v>
      </c>
      <c r="I843" s="115">
        <v>120</v>
      </c>
      <c r="J843" s="30"/>
      <c r="K843" s="30"/>
      <c r="L843" s="30"/>
      <c r="M843" s="30"/>
    </row>
  </sheetData>
  <autoFilter ref="A1:M843">
    <extLst/>
  </autoFilter>
  <mergeCells count="686">
    <mergeCell ref="A1:M1"/>
    <mergeCell ref="A2:M2"/>
    <mergeCell ref="E3:I3"/>
    <mergeCell ref="A5:M5"/>
    <mergeCell ref="A157:M157"/>
    <mergeCell ref="A229:M229"/>
    <mergeCell ref="A258:M258"/>
    <mergeCell ref="A317:M317"/>
    <mergeCell ref="A361:M361"/>
    <mergeCell ref="A415:M415"/>
    <mergeCell ref="A446:M446"/>
    <mergeCell ref="A460:M460"/>
    <mergeCell ref="A487:M487"/>
    <mergeCell ref="A649:M649"/>
    <mergeCell ref="A683:M683"/>
    <mergeCell ref="A704:M704"/>
    <mergeCell ref="A794:M794"/>
    <mergeCell ref="A3:A4"/>
    <mergeCell ref="A6:A24"/>
    <mergeCell ref="A25:A30"/>
    <mergeCell ref="A31:A39"/>
    <mergeCell ref="A40:A50"/>
    <mergeCell ref="A51:A72"/>
    <mergeCell ref="A73:A75"/>
    <mergeCell ref="A76:A86"/>
    <mergeCell ref="A87:A97"/>
    <mergeCell ref="A98:A104"/>
    <mergeCell ref="A105:A112"/>
    <mergeCell ref="A113:A122"/>
    <mergeCell ref="A123:A138"/>
    <mergeCell ref="A139:A146"/>
    <mergeCell ref="A147:A150"/>
    <mergeCell ref="A151:A153"/>
    <mergeCell ref="A154:A156"/>
    <mergeCell ref="A158:A162"/>
    <mergeCell ref="A163:A166"/>
    <mergeCell ref="A167:A175"/>
    <mergeCell ref="A176:A186"/>
    <mergeCell ref="A187:A200"/>
    <mergeCell ref="A201:A203"/>
    <mergeCell ref="A204:A205"/>
    <mergeCell ref="A208:A213"/>
    <mergeCell ref="A214:A216"/>
    <mergeCell ref="A217:A224"/>
    <mergeCell ref="A225:A228"/>
    <mergeCell ref="A230:A244"/>
    <mergeCell ref="A245:A252"/>
    <mergeCell ref="A253:A257"/>
    <mergeCell ref="A259:A262"/>
    <mergeCell ref="A263:A272"/>
    <mergeCell ref="A273:A279"/>
    <mergeCell ref="A281:A290"/>
    <mergeCell ref="A291:A296"/>
    <mergeCell ref="A297:A298"/>
    <mergeCell ref="A299:A301"/>
    <mergeCell ref="A302:A305"/>
    <mergeCell ref="A306:A312"/>
    <mergeCell ref="A313:A316"/>
    <mergeCell ref="A318:A323"/>
    <mergeCell ref="A324:A333"/>
    <mergeCell ref="A334:A351"/>
    <mergeCell ref="A352:A353"/>
    <mergeCell ref="A354:A355"/>
    <mergeCell ref="A356:A358"/>
    <mergeCell ref="A359:A360"/>
    <mergeCell ref="A362:A382"/>
    <mergeCell ref="A383:A406"/>
    <mergeCell ref="A408:A409"/>
    <mergeCell ref="A410:A414"/>
    <mergeCell ref="A418:A421"/>
    <mergeCell ref="A422:A423"/>
    <mergeCell ref="A424:A426"/>
    <mergeCell ref="A427:A428"/>
    <mergeCell ref="A429:A431"/>
    <mergeCell ref="A432:A436"/>
    <mergeCell ref="A437:A439"/>
    <mergeCell ref="A440:A443"/>
    <mergeCell ref="A444:A445"/>
    <mergeCell ref="A447:A458"/>
    <mergeCell ref="A461:A463"/>
    <mergeCell ref="A464:A467"/>
    <mergeCell ref="A468:A470"/>
    <mergeCell ref="A472:A475"/>
    <mergeCell ref="A476:A477"/>
    <mergeCell ref="A478:A480"/>
    <mergeCell ref="A481:A484"/>
    <mergeCell ref="A485:A486"/>
    <mergeCell ref="A488:A521"/>
    <mergeCell ref="A522:A536"/>
    <mergeCell ref="A537:A545"/>
    <mergeCell ref="A546:A552"/>
    <mergeCell ref="A553:A568"/>
    <mergeCell ref="A569:A572"/>
    <mergeCell ref="A573:A580"/>
    <mergeCell ref="A581:A599"/>
    <mergeCell ref="A600:A616"/>
    <mergeCell ref="A617:A627"/>
    <mergeCell ref="A628:A633"/>
    <mergeCell ref="A634:A641"/>
    <mergeCell ref="A642:A648"/>
    <mergeCell ref="A650:A654"/>
    <mergeCell ref="A655:A672"/>
    <mergeCell ref="A673:A674"/>
    <mergeCell ref="A675:A682"/>
    <mergeCell ref="A684:A692"/>
    <mergeCell ref="A694:A698"/>
    <mergeCell ref="A699:A701"/>
    <mergeCell ref="A708:A713"/>
    <mergeCell ref="A714:A729"/>
    <mergeCell ref="A730:A733"/>
    <mergeCell ref="A734:A764"/>
    <mergeCell ref="A765:A770"/>
    <mergeCell ref="A771:A780"/>
    <mergeCell ref="A781:A785"/>
    <mergeCell ref="A787:A790"/>
    <mergeCell ref="A791:A793"/>
    <mergeCell ref="A795:A801"/>
    <mergeCell ref="A802:A805"/>
    <mergeCell ref="A806:A810"/>
    <mergeCell ref="A812:A814"/>
    <mergeCell ref="A815:A818"/>
    <mergeCell ref="A819:A820"/>
    <mergeCell ref="A821:A826"/>
    <mergeCell ref="A827:A843"/>
    <mergeCell ref="B3:B4"/>
    <mergeCell ref="B6:B24"/>
    <mergeCell ref="B25:B30"/>
    <mergeCell ref="B31:B39"/>
    <mergeCell ref="B40:B50"/>
    <mergeCell ref="B51:B72"/>
    <mergeCell ref="B73:B75"/>
    <mergeCell ref="B76:B86"/>
    <mergeCell ref="B87:B97"/>
    <mergeCell ref="B98:B104"/>
    <mergeCell ref="B105:B112"/>
    <mergeCell ref="B113:B122"/>
    <mergeCell ref="B123:B138"/>
    <mergeCell ref="B139:B146"/>
    <mergeCell ref="B147:B150"/>
    <mergeCell ref="B151:B153"/>
    <mergeCell ref="B154:B156"/>
    <mergeCell ref="B158:B162"/>
    <mergeCell ref="B163:B166"/>
    <mergeCell ref="B167:B175"/>
    <mergeCell ref="B176:B186"/>
    <mergeCell ref="B187:B200"/>
    <mergeCell ref="B201:B203"/>
    <mergeCell ref="B204:B205"/>
    <mergeCell ref="B208:B213"/>
    <mergeCell ref="B214:B216"/>
    <mergeCell ref="B217:B224"/>
    <mergeCell ref="B225:B228"/>
    <mergeCell ref="B230:B244"/>
    <mergeCell ref="B245:B252"/>
    <mergeCell ref="B253:B257"/>
    <mergeCell ref="B259:B262"/>
    <mergeCell ref="B263:B272"/>
    <mergeCell ref="B273:B279"/>
    <mergeCell ref="B281:B290"/>
    <mergeCell ref="B291:B296"/>
    <mergeCell ref="B297:B298"/>
    <mergeCell ref="B299:B301"/>
    <mergeCell ref="B302:B305"/>
    <mergeCell ref="B306:B312"/>
    <mergeCell ref="B313:B316"/>
    <mergeCell ref="B318:B323"/>
    <mergeCell ref="B324:B333"/>
    <mergeCell ref="B334:B351"/>
    <mergeCell ref="B352:B353"/>
    <mergeCell ref="B354:B355"/>
    <mergeCell ref="B356:B358"/>
    <mergeCell ref="B359:B360"/>
    <mergeCell ref="B362:B382"/>
    <mergeCell ref="B383:B406"/>
    <mergeCell ref="B408:B409"/>
    <mergeCell ref="B410:B414"/>
    <mergeCell ref="B418:B421"/>
    <mergeCell ref="B422:B423"/>
    <mergeCell ref="B424:B426"/>
    <mergeCell ref="B427:B428"/>
    <mergeCell ref="B429:B431"/>
    <mergeCell ref="B432:B436"/>
    <mergeCell ref="B437:B439"/>
    <mergeCell ref="B440:B443"/>
    <mergeCell ref="B444:B445"/>
    <mergeCell ref="B447:B458"/>
    <mergeCell ref="B461:B463"/>
    <mergeCell ref="B464:B467"/>
    <mergeCell ref="B468:B470"/>
    <mergeCell ref="B472:B475"/>
    <mergeCell ref="B476:B477"/>
    <mergeCell ref="B478:B480"/>
    <mergeCell ref="B481:B484"/>
    <mergeCell ref="B485:B486"/>
    <mergeCell ref="B488:B521"/>
    <mergeCell ref="B522:B536"/>
    <mergeCell ref="B537:B545"/>
    <mergeCell ref="B546:B552"/>
    <mergeCell ref="B553:B568"/>
    <mergeCell ref="B569:B572"/>
    <mergeCell ref="B573:B580"/>
    <mergeCell ref="B581:B599"/>
    <mergeCell ref="B600:B616"/>
    <mergeCell ref="B617:B627"/>
    <mergeCell ref="B628:B633"/>
    <mergeCell ref="B634:B641"/>
    <mergeCell ref="B642:B648"/>
    <mergeCell ref="B650:B654"/>
    <mergeCell ref="B655:B672"/>
    <mergeCell ref="B673:B674"/>
    <mergeCell ref="B675:B682"/>
    <mergeCell ref="B684:B692"/>
    <mergeCell ref="B694:B698"/>
    <mergeCell ref="B699:B701"/>
    <mergeCell ref="B708:B713"/>
    <mergeCell ref="B714:B729"/>
    <mergeCell ref="B730:B733"/>
    <mergeCell ref="B734:B764"/>
    <mergeCell ref="B765:B770"/>
    <mergeCell ref="B771:B780"/>
    <mergeCell ref="B781:B785"/>
    <mergeCell ref="B787:B790"/>
    <mergeCell ref="B791:B793"/>
    <mergeCell ref="B795:B801"/>
    <mergeCell ref="B802:B805"/>
    <mergeCell ref="B806:B810"/>
    <mergeCell ref="B812:B814"/>
    <mergeCell ref="B815:B818"/>
    <mergeCell ref="B819:B820"/>
    <mergeCell ref="B821:B826"/>
    <mergeCell ref="B827:B843"/>
    <mergeCell ref="C3:C4"/>
    <mergeCell ref="C100:C101"/>
    <mergeCell ref="C383:C384"/>
    <mergeCell ref="C410:C411"/>
    <mergeCell ref="D3:D4"/>
    <mergeCell ref="D100:D101"/>
    <mergeCell ref="D383:D384"/>
    <mergeCell ref="D410:D411"/>
    <mergeCell ref="E100:E101"/>
    <mergeCell ref="E383:E384"/>
    <mergeCell ref="E410:E411"/>
    <mergeCell ref="F100:F101"/>
    <mergeCell ref="F383:F384"/>
    <mergeCell ref="F410:F411"/>
    <mergeCell ref="G100:G101"/>
    <mergeCell ref="G383:G384"/>
    <mergeCell ref="G410:G411"/>
    <mergeCell ref="H100:H101"/>
    <mergeCell ref="H383:H384"/>
    <mergeCell ref="H410:H411"/>
    <mergeCell ref="I100:I101"/>
    <mergeCell ref="I383:I384"/>
    <mergeCell ref="I410:I411"/>
    <mergeCell ref="J3:J4"/>
    <mergeCell ref="J6:J24"/>
    <mergeCell ref="J31:J39"/>
    <mergeCell ref="J40:J50"/>
    <mergeCell ref="J51:J72"/>
    <mergeCell ref="J73:J75"/>
    <mergeCell ref="J76:J86"/>
    <mergeCell ref="J87:J97"/>
    <mergeCell ref="J98:J104"/>
    <mergeCell ref="J105:J112"/>
    <mergeCell ref="J113:J122"/>
    <mergeCell ref="J123:J138"/>
    <mergeCell ref="J139:J146"/>
    <mergeCell ref="J147:J150"/>
    <mergeCell ref="J151:J153"/>
    <mergeCell ref="J154:J156"/>
    <mergeCell ref="J158:J162"/>
    <mergeCell ref="J163:J166"/>
    <mergeCell ref="J167:J175"/>
    <mergeCell ref="J176:J186"/>
    <mergeCell ref="J187:J200"/>
    <mergeCell ref="J201:J203"/>
    <mergeCell ref="J204:J205"/>
    <mergeCell ref="J208:J213"/>
    <mergeCell ref="J214:J216"/>
    <mergeCell ref="J217:J224"/>
    <mergeCell ref="J225:J228"/>
    <mergeCell ref="J230:J244"/>
    <mergeCell ref="J245:J252"/>
    <mergeCell ref="J253:J257"/>
    <mergeCell ref="J259:J262"/>
    <mergeCell ref="J263:J272"/>
    <mergeCell ref="J273:J279"/>
    <mergeCell ref="J281:J290"/>
    <mergeCell ref="J291:J296"/>
    <mergeCell ref="J297:J298"/>
    <mergeCell ref="J299:J301"/>
    <mergeCell ref="J302:J305"/>
    <mergeCell ref="J306:J312"/>
    <mergeCell ref="J313:J316"/>
    <mergeCell ref="J318:J323"/>
    <mergeCell ref="J324:J333"/>
    <mergeCell ref="J334:J351"/>
    <mergeCell ref="J352:J353"/>
    <mergeCell ref="J354:J355"/>
    <mergeCell ref="J356:J358"/>
    <mergeCell ref="J359:J360"/>
    <mergeCell ref="J362:J382"/>
    <mergeCell ref="J383:J406"/>
    <mergeCell ref="J408:J409"/>
    <mergeCell ref="J410:J414"/>
    <mergeCell ref="J418:J421"/>
    <mergeCell ref="J422:J423"/>
    <mergeCell ref="J424:J426"/>
    <mergeCell ref="J427:J428"/>
    <mergeCell ref="J429:J431"/>
    <mergeCell ref="J432:J436"/>
    <mergeCell ref="J437:J439"/>
    <mergeCell ref="J440:J443"/>
    <mergeCell ref="J444:J445"/>
    <mergeCell ref="J447:J458"/>
    <mergeCell ref="J461:J463"/>
    <mergeCell ref="J464:J467"/>
    <mergeCell ref="J468:J470"/>
    <mergeCell ref="J472:J475"/>
    <mergeCell ref="J476:J477"/>
    <mergeCell ref="J478:J480"/>
    <mergeCell ref="J481:J484"/>
    <mergeCell ref="J485:J486"/>
    <mergeCell ref="J488:J521"/>
    <mergeCell ref="J522:J536"/>
    <mergeCell ref="J537:J545"/>
    <mergeCell ref="J546:J552"/>
    <mergeCell ref="J553:J568"/>
    <mergeCell ref="J569:J572"/>
    <mergeCell ref="J573:J580"/>
    <mergeCell ref="J581:J599"/>
    <mergeCell ref="J600:J616"/>
    <mergeCell ref="J617:J627"/>
    <mergeCell ref="J628:J633"/>
    <mergeCell ref="J634:J641"/>
    <mergeCell ref="J642:J648"/>
    <mergeCell ref="J650:J654"/>
    <mergeCell ref="J655:J672"/>
    <mergeCell ref="J673:J674"/>
    <mergeCell ref="J675:J682"/>
    <mergeCell ref="J684:J692"/>
    <mergeCell ref="J694:J698"/>
    <mergeCell ref="J699:J701"/>
    <mergeCell ref="J708:J713"/>
    <mergeCell ref="J714:J729"/>
    <mergeCell ref="J730:J733"/>
    <mergeCell ref="J734:J764"/>
    <mergeCell ref="J765:J770"/>
    <mergeCell ref="J772:J774"/>
    <mergeCell ref="J775:J776"/>
    <mergeCell ref="J777:J780"/>
    <mergeCell ref="J781:J785"/>
    <mergeCell ref="J787:J790"/>
    <mergeCell ref="J791:J793"/>
    <mergeCell ref="J795:J801"/>
    <mergeCell ref="J802:J805"/>
    <mergeCell ref="J806:J810"/>
    <mergeCell ref="J812:J814"/>
    <mergeCell ref="J815:J818"/>
    <mergeCell ref="J819:J820"/>
    <mergeCell ref="J821:J826"/>
    <mergeCell ref="J827:J843"/>
    <mergeCell ref="K3:K4"/>
    <mergeCell ref="K6:K24"/>
    <mergeCell ref="K31:K39"/>
    <mergeCell ref="K40:K50"/>
    <mergeCell ref="K51:K72"/>
    <mergeCell ref="K73:K75"/>
    <mergeCell ref="K76:K86"/>
    <mergeCell ref="K87:K97"/>
    <mergeCell ref="K98:K104"/>
    <mergeCell ref="K105:K112"/>
    <mergeCell ref="K113:K122"/>
    <mergeCell ref="K123:K138"/>
    <mergeCell ref="K139:K146"/>
    <mergeCell ref="K147:K150"/>
    <mergeCell ref="K151:K153"/>
    <mergeCell ref="K154:K156"/>
    <mergeCell ref="K158:K162"/>
    <mergeCell ref="K163:K166"/>
    <mergeCell ref="K167:K175"/>
    <mergeCell ref="K176:K186"/>
    <mergeCell ref="K187:K200"/>
    <mergeCell ref="K201:K203"/>
    <mergeCell ref="K204:K205"/>
    <mergeCell ref="K208:K213"/>
    <mergeCell ref="K214:K216"/>
    <mergeCell ref="K217:K224"/>
    <mergeCell ref="K225:K228"/>
    <mergeCell ref="K230:K244"/>
    <mergeCell ref="K245:K252"/>
    <mergeCell ref="K253:K257"/>
    <mergeCell ref="K259:K262"/>
    <mergeCell ref="K263:K272"/>
    <mergeCell ref="K273:K279"/>
    <mergeCell ref="K281:K290"/>
    <mergeCell ref="K291:K296"/>
    <mergeCell ref="K297:K298"/>
    <mergeCell ref="K299:K301"/>
    <mergeCell ref="K302:K305"/>
    <mergeCell ref="K306:K312"/>
    <mergeCell ref="K313:K316"/>
    <mergeCell ref="K318:K323"/>
    <mergeCell ref="K324:K333"/>
    <mergeCell ref="K334:K351"/>
    <mergeCell ref="K352:K353"/>
    <mergeCell ref="K354:K355"/>
    <mergeCell ref="K356:K358"/>
    <mergeCell ref="K359:K360"/>
    <mergeCell ref="K362:K382"/>
    <mergeCell ref="K383:K406"/>
    <mergeCell ref="K408:K409"/>
    <mergeCell ref="K410:K414"/>
    <mergeCell ref="K418:K421"/>
    <mergeCell ref="K422:K423"/>
    <mergeCell ref="K424:K426"/>
    <mergeCell ref="K427:K428"/>
    <mergeCell ref="K429:K431"/>
    <mergeCell ref="K432:K436"/>
    <mergeCell ref="K437:K439"/>
    <mergeCell ref="K440:K443"/>
    <mergeCell ref="K444:K445"/>
    <mergeCell ref="K447:K458"/>
    <mergeCell ref="K461:K463"/>
    <mergeCell ref="K464:K467"/>
    <mergeCell ref="K468:K470"/>
    <mergeCell ref="K472:K475"/>
    <mergeCell ref="K476:K477"/>
    <mergeCell ref="K478:K480"/>
    <mergeCell ref="K481:K484"/>
    <mergeCell ref="K485:K486"/>
    <mergeCell ref="K488:K521"/>
    <mergeCell ref="K522:K536"/>
    <mergeCell ref="K537:K545"/>
    <mergeCell ref="K546:K552"/>
    <mergeCell ref="K553:K568"/>
    <mergeCell ref="K569:K572"/>
    <mergeCell ref="K573:K580"/>
    <mergeCell ref="K581:K599"/>
    <mergeCell ref="K600:K616"/>
    <mergeCell ref="K617:K627"/>
    <mergeCell ref="K628:K633"/>
    <mergeCell ref="K634:K641"/>
    <mergeCell ref="K642:K648"/>
    <mergeCell ref="K650:K654"/>
    <mergeCell ref="K655:K672"/>
    <mergeCell ref="K673:K674"/>
    <mergeCell ref="K675:K682"/>
    <mergeCell ref="K684:K692"/>
    <mergeCell ref="K694:K698"/>
    <mergeCell ref="K699:K701"/>
    <mergeCell ref="K708:K713"/>
    <mergeCell ref="K714:K729"/>
    <mergeCell ref="K730:K733"/>
    <mergeCell ref="K734:K764"/>
    <mergeCell ref="K765:K770"/>
    <mergeCell ref="K772:K774"/>
    <mergeCell ref="K775:K776"/>
    <mergeCell ref="K777:K780"/>
    <mergeCell ref="K781:K785"/>
    <mergeCell ref="K787:K790"/>
    <mergeCell ref="K791:K793"/>
    <mergeCell ref="K795:K801"/>
    <mergeCell ref="K802:K805"/>
    <mergeCell ref="K806:K810"/>
    <mergeCell ref="K812:K814"/>
    <mergeCell ref="K815:K818"/>
    <mergeCell ref="K819:K820"/>
    <mergeCell ref="K821:K826"/>
    <mergeCell ref="K827:K843"/>
    <mergeCell ref="L3:L4"/>
    <mergeCell ref="L6:L24"/>
    <mergeCell ref="L25:L30"/>
    <mergeCell ref="L31:L39"/>
    <mergeCell ref="L40:L50"/>
    <mergeCell ref="L51:L72"/>
    <mergeCell ref="L73:L75"/>
    <mergeCell ref="L76:L86"/>
    <mergeCell ref="L87:L97"/>
    <mergeCell ref="L98:L104"/>
    <mergeCell ref="L105:L112"/>
    <mergeCell ref="L113:L122"/>
    <mergeCell ref="L123:L138"/>
    <mergeCell ref="L139:L146"/>
    <mergeCell ref="L147:L150"/>
    <mergeCell ref="L151:L153"/>
    <mergeCell ref="L154:L156"/>
    <mergeCell ref="L158:L162"/>
    <mergeCell ref="L163:L166"/>
    <mergeCell ref="L167:L175"/>
    <mergeCell ref="L176:L186"/>
    <mergeCell ref="L187:L200"/>
    <mergeCell ref="L201:L203"/>
    <mergeCell ref="L204:L205"/>
    <mergeCell ref="L208:L213"/>
    <mergeCell ref="L214:L216"/>
    <mergeCell ref="L217:L224"/>
    <mergeCell ref="L225:L228"/>
    <mergeCell ref="L230:L244"/>
    <mergeCell ref="L245:L252"/>
    <mergeCell ref="L253:L257"/>
    <mergeCell ref="L259:L262"/>
    <mergeCell ref="L263:L272"/>
    <mergeCell ref="L273:L279"/>
    <mergeCell ref="L281:L290"/>
    <mergeCell ref="L291:L296"/>
    <mergeCell ref="L297:L298"/>
    <mergeCell ref="L299:L301"/>
    <mergeCell ref="L302:L305"/>
    <mergeCell ref="L306:L312"/>
    <mergeCell ref="L313:L316"/>
    <mergeCell ref="L318:L323"/>
    <mergeCell ref="L324:L333"/>
    <mergeCell ref="L334:L351"/>
    <mergeCell ref="L352:L353"/>
    <mergeCell ref="L354:L355"/>
    <mergeCell ref="L356:L358"/>
    <mergeCell ref="L359:L360"/>
    <mergeCell ref="L362:L382"/>
    <mergeCell ref="L383:L406"/>
    <mergeCell ref="L408:L409"/>
    <mergeCell ref="L410:L414"/>
    <mergeCell ref="L418:L421"/>
    <mergeCell ref="L422:L423"/>
    <mergeCell ref="L424:L426"/>
    <mergeCell ref="L427:L428"/>
    <mergeCell ref="L429:L431"/>
    <mergeCell ref="L432:L436"/>
    <mergeCell ref="L437:L439"/>
    <mergeCell ref="L440:L443"/>
    <mergeCell ref="L444:L445"/>
    <mergeCell ref="L447:L458"/>
    <mergeCell ref="L461:L463"/>
    <mergeCell ref="L464:L467"/>
    <mergeCell ref="L468:L470"/>
    <mergeCell ref="L472:L475"/>
    <mergeCell ref="L476:L477"/>
    <mergeCell ref="L478:L480"/>
    <mergeCell ref="L481:L484"/>
    <mergeCell ref="L485:L486"/>
    <mergeCell ref="L488:L521"/>
    <mergeCell ref="L522:L536"/>
    <mergeCell ref="L537:L545"/>
    <mergeCell ref="L546:L552"/>
    <mergeCell ref="L553:L568"/>
    <mergeCell ref="L569:L572"/>
    <mergeCell ref="L573:L580"/>
    <mergeCell ref="L581:L599"/>
    <mergeCell ref="L600:L616"/>
    <mergeCell ref="L617:L627"/>
    <mergeCell ref="L628:L633"/>
    <mergeCell ref="L634:L641"/>
    <mergeCell ref="L642:L648"/>
    <mergeCell ref="L650:L654"/>
    <mergeCell ref="L655:L672"/>
    <mergeCell ref="L673:L674"/>
    <mergeCell ref="L675:L682"/>
    <mergeCell ref="L684:L692"/>
    <mergeCell ref="L694:L698"/>
    <mergeCell ref="L699:L701"/>
    <mergeCell ref="L708:L713"/>
    <mergeCell ref="L714:L729"/>
    <mergeCell ref="L730:L733"/>
    <mergeCell ref="L734:L764"/>
    <mergeCell ref="L765:L770"/>
    <mergeCell ref="L771:L780"/>
    <mergeCell ref="L781:L785"/>
    <mergeCell ref="L787:L790"/>
    <mergeCell ref="L791:L793"/>
    <mergeCell ref="L795:L801"/>
    <mergeCell ref="L802:L805"/>
    <mergeCell ref="L806:L810"/>
    <mergeCell ref="L812:L814"/>
    <mergeCell ref="L815:L818"/>
    <mergeCell ref="L819:L820"/>
    <mergeCell ref="L821:L826"/>
    <mergeCell ref="L827:L843"/>
    <mergeCell ref="M3:M4"/>
    <mergeCell ref="M6:M24"/>
    <mergeCell ref="M25:M29"/>
    <mergeCell ref="M38:M39"/>
    <mergeCell ref="M52:M55"/>
    <mergeCell ref="M58:M71"/>
    <mergeCell ref="M76:M86"/>
    <mergeCell ref="M87:M97"/>
    <mergeCell ref="M98:M99"/>
    <mergeCell ref="M100:M101"/>
    <mergeCell ref="M102:M104"/>
    <mergeCell ref="M105:M112"/>
    <mergeCell ref="M113:M116"/>
    <mergeCell ref="M118:M121"/>
    <mergeCell ref="M123:M138"/>
    <mergeCell ref="M139:M146"/>
    <mergeCell ref="M147:M150"/>
    <mergeCell ref="M151:M153"/>
    <mergeCell ref="M154:M156"/>
    <mergeCell ref="M158:M162"/>
    <mergeCell ref="M163:M166"/>
    <mergeCell ref="M167:M175"/>
    <mergeCell ref="M176:M186"/>
    <mergeCell ref="M187:M200"/>
    <mergeCell ref="M201:M203"/>
    <mergeCell ref="M204:M205"/>
    <mergeCell ref="M208:M213"/>
    <mergeCell ref="M214:M216"/>
    <mergeCell ref="M217:M224"/>
    <mergeCell ref="M225:M228"/>
    <mergeCell ref="M230:M244"/>
    <mergeCell ref="M245:M252"/>
    <mergeCell ref="M253:M257"/>
    <mergeCell ref="M259:M262"/>
    <mergeCell ref="M263:M272"/>
    <mergeCell ref="M273:M279"/>
    <mergeCell ref="M281:M290"/>
    <mergeCell ref="M291:M296"/>
    <mergeCell ref="M297:M298"/>
    <mergeCell ref="M299:M301"/>
    <mergeCell ref="M302:M305"/>
    <mergeCell ref="M306:M312"/>
    <mergeCell ref="M313:M316"/>
    <mergeCell ref="M318:M323"/>
    <mergeCell ref="M324:M333"/>
    <mergeCell ref="M334:M351"/>
    <mergeCell ref="M352:M353"/>
    <mergeCell ref="M354:M355"/>
    <mergeCell ref="M356:M358"/>
    <mergeCell ref="M359:M360"/>
    <mergeCell ref="M362:M382"/>
    <mergeCell ref="M383:M406"/>
    <mergeCell ref="M408:M409"/>
    <mergeCell ref="M410:M414"/>
    <mergeCell ref="M418:M421"/>
    <mergeCell ref="M422:M423"/>
    <mergeCell ref="M424:M426"/>
    <mergeCell ref="M427:M428"/>
    <mergeCell ref="M429:M431"/>
    <mergeCell ref="M432:M436"/>
    <mergeCell ref="M437:M439"/>
    <mergeCell ref="M440:M443"/>
    <mergeCell ref="M444:M445"/>
    <mergeCell ref="M447:M458"/>
    <mergeCell ref="M461:M463"/>
    <mergeCell ref="M464:M467"/>
    <mergeCell ref="M468:M470"/>
    <mergeCell ref="M472:M475"/>
    <mergeCell ref="M476:M477"/>
    <mergeCell ref="M478:M480"/>
    <mergeCell ref="M481:M484"/>
    <mergeCell ref="M485:M486"/>
    <mergeCell ref="M488:M521"/>
    <mergeCell ref="M522:M536"/>
    <mergeCell ref="M537:M545"/>
    <mergeCell ref="M546:M552"/>
    <mergeCell ref="M553:M568"/>
    <mergeCell ref="M569:M572"/>
    <mergeCell ref="M573:M580"/>
    <mergeCell ref="M581:M599"/>
    <mergeCell ref="M600:M616"/>
    <mergeCell ref="M617:M627"/>
    <mergeCell ref="M628:M633"/>
    <mergeCell ref="M634:M641"/>
    <mergeCell ref="M642:M648"/>
    <mergeCell ref="M650:M654"/>
    <mergeCell ref="M655:M672"/>
    <mergeCell ref="M673:M674"/>
    <mergeCell ref="M675:M682"/>
    <mergeCell ref="M684:M692"/>
    <mergeCell ref="M694:M698"/>
    <mergeCell ref="M699:M701"/>
    <mergeCell ref="M708:M713"/>
    <mergeCell ref="M714:M729"/>
    <mergeCell ref="M730:M733"/>
    <mergeCell ref="M734:M764"/>
    <mergeCell ref="M765:M770"/>
    <mergeCell ref="M771:M780"/>
    <mergeCell ref="M781:M785"/>
    <mergeCell ref="M787:M790"/>
    <mergeCell ref="M791:M793"/>
    <mergeCell ref="M795:M801"/>
    <mergeCell ref="M802:M805"/>
    <mergeCell ref="M806:M810"/>
    <mergeCell ref="M812:M814"/>
    <mergeCell ref="M815:M818"/>
    <mergeCell ref="M819:M820"/>
    <mergeCell ref="M821:M826"/>
    <mergeCell ref="M827:M843"/>
  </mergeCells>
  <pageMargins left="0.751389" right="0.472222" top="0.432639" bottom="0.472222" header="0.354167" footer="0.432639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黄天玲</cp:lastModifiedBy>
  <cp:revision>0</cp:revision>
  <dcterms:created xsi:type="dcterms:W3CDTF">2025-06-04T03:13:00Z</dcterms:created>
  <dcterms:modified xsi:type="dcterms:W3CDTF">2025-06-23T10:05:40Z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D5B33D9B5A8F4A759BDF5F5BC1DC2DF8_12</vt:lpwstr>
  </property>
  <property fmtid="{D5CDD505-2E9C-101B-9397-08002B2CF9AE}" pid="3" name="KSOProductBuildVer">
    <vt:lpwstr>2052-11.8.2.10489</vt:lpwstr>
  </property>
</Properties>
</file>